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A_1\Downloads\"/>
    </mc:Choice>
  </mc:AlternateContent>
  <bookViews>
    <workbookView xWindow="0" yWindow="0" windowWidth="28800" windowHeight="12330"/>
  </bookViews>
  <sheets>
    <sheet name="MALLA GASTRONOMÍA" sheetId="1" r:id="rId1"/>
    <sheet name="COMPETENCIA-ASIGNATURA" sheetId="2" r:id="rId2"/>
    <sheet name="POR SEMESTRE AJUSTADO" sheetId="3" r:id="rId3"/>
    <sheet name="Hoja1" sheetId="4" r:id="rId4"/>
    <sheet name="TABLA 2" sheetId="5" r:id="rId5"/>
    <sheet name="Hoja 4" sheetId="6" r:id="rId6"/>
  </sheets>
  <calcPr calcId="162913"/>
  <extLst>
    <ext uri="GoogleSheetsCustomDataVersion2">
      <go:sheetsCustomData xmlns:go="http://customooxmlschemas.google.com/" r:id="rId10" roundtripDataChecksum="yYZCN2YcK2TMzqBfOkgdgzr27jfNbtuSncYg37Ne6b0="/>
    </ext>
  </extLst>
</workbook>
</file>

<file path=xl/calcChain.xml><?xml version="1.0" encoding="utf-8"?>
<calcChain xmlns="http://schemas.openxmlformats.org/spreadsheetml/2006/main">
  <c r="L68" i="6" l="1"/>
  <c r="M64" i="6"/>
  <c r="J65" i="5"/>
  <c r="I65" i="5"/>
  <c r="H65" i="5"/>
  <c r="G65" i="5"/>
  <c r="D65" i="5"/>
  <c r="E63" i="5" s="1"/>
  <c r="E62" i="5"/>
  <c r="E61" i="5"/>
  <c r="E60" i="5"/>
  <c r="E58" i="5"/>
  <c r="E57" i="5"/>
  <c r="E56" i="5"/>
  <c r="E54" i="5"/>
  <c r="E53" i="5"/>
  <c r="E52" i="5"/>
  <c r="E50" i="5"/>
  <c r="E49" i="5"/>
  <c r="E48" i="5"/>
  <c r="E46" i="5"/>
  <c r="E45" i="5"/>
  <c r="E44" i="5"/>
  <c r="E42" i="5"/>
  <c r="E41" i="5"/>
  <c r="E40" i="5"/>
  <c r="E38" i="5"/>
  <c r="E37" i="5"/>
  <c r="E36" i="5"/>
  <c r="E34" i="5"/>
  <c r="E33" i="5"/>
  <c r="E32" i="5"/>
  <c r="E30" i="5"/>
  <c r="E29" i="5"/>
  <c r="E28" i="5"/>
  <c r="E26" i="5"/>
  <c r="E25" i="5"/>
  <c r="E24" i="5"/>
  <c r="E22" i="5"/>
  <c r="E21" i="5"/>
  <c r="E20" i="5"/>
  <c r="E18" i="5"/>
  <c r="E17" i="5"/>
  <c r="E16" i="5"/>
  <c r="E14" i="5"/>
  <c r="E13" i="5"/>
  <c r="E12" i="5"/>
  <c r="E10" i="5"/>
  <c r="E9" i="5"/>
  <c r="E8" i="5"/>
  <c r="E6" i="5"/>
  <c r="E5" i="5"/>
  <c r="E4" i="5"/>
  <c r="F25" i="4"/>
  <c r="F24" i="4"/>
  <c r="F23" i="4"/>
  <c r="F22" i="4"/>
  <c r="F21" i="4"/>
  <c r="F18" i="4"/>
  <c r="G17" i="4"/>
  <c r="F17" i="4"/>
  <c r="F14" i="4"/>
  <c r="F13" i="4"/>
  <c r="F12" i="4"/>
  <c r="F11" i="4"/>
  <c r="F10" i="4"/>
  <c r="F9" i="4"/>
  <c r="F5" i="4"/>
  <c r="G5" i="4" s="1"/>
  <c r="G27" i="4" s="1"/>
  <c r="I86" i="3"/>
  <c r="K75" i="3"/>
  <c r="K74" i="3"/>
  <c r="L73" i="3"/>
  <c r="M75" i="3" s="1"/>
  <c r="K73" i="3"/>
  <c r="K72" i="3"/>
  <c r="K71" i="3"/>
  <c r="K70" i="3"/>
  <c r="L69" i="3"/>
  <c r="K69" i="3"/>
  <c r="K68" i="3"/>
  <c r="K67" i="3"/>
  <c r="K66" i="3"/>
  <c r="K65" i="3"/>
  <c r="L64" i="3"/>
  <c r="K64" i="3"/>
  <c r="K63" i="3"/>
  <c r="K62" i="3"/>
  <c r="K61" i="3"/>
  <c r="K60" i="3"/>
  <c r="K59" i="3"/>
  <c r="K58" i="3"/>
  <c r="L57" i="3"/>
  <c r="K57" i="3"/>
  <c r="K56" i="3"/>
  <c r="K55" i="3"/>
  <c r="K54" i="3"/>
  <c r="K53" i="3"/>
  <c r="K52" i="3"/>
  <c r="K77" i="3" s="1"/>
  <c r="L51" i="3"/>
  <c r="M72" i="3" s="1"/>
  <c r="G84" i="3" s="1"/>
  <c r="I84" i="3" s="1"/>
  <c r="K51" i="3"/>
  <c r="L50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L35" i="3"/>
  <c r="K35" i="3"/>
  <c r="K34" i="3"/>
  <c r="K33" i="3"/>
  <c r="K32" i="3"/>
  <c r="K31" i="3"/>
  <c r="K30" i="3"/>
  <c r="L29" i="3"/>
  <c r="K29" i="3"/>
  <c r="K28" i="3"/>
  <c r="K27" i="3"/>
  <c r="K26" i="3"/>
  <c r="K25" i="3"/>
  <c r="K24" i="3"/>
  <c r="K23" i="3"/>
  <c r="K22" i="3"/>
  <c r="L21" i="3"/>
  <c r="L76" i="3" s="1"/>
  <c r="K21" i="3"/>
  <c r="K20" i="3"/>
  <c r="K19" i="3"/>
  <c r="K18" i="3"/>
  <c r="K17" i="3"/>
  <c r="K16" i="3"/>
  <c r="L15" i="3"/>
  <c r="M49" i="3" s="1"/>
  <c r="K15" i="3"/>
  <c r="K76" i="3" s="1"/>
  <c r="O65" i="2"/>
  <c r="N65" i="2"/>
  <c r="L65" i="2"/>
  <c r="M62" i="2" s="1"/>
  <c r="K65" i="2"/>
  <c r="J65" i="2"/>
  <c r="I65" i="2"/>
  <c r="H65" i="2"/>
  <c r="G65" i="2"/>
  <c r="F65" i="2"/>
  <c r="E65" i="2"/>
  <c r="D65" i="2"/>
  <c r="C65" i="2"/>
  <c r="L63" i="2"/>
  <c r="M63" i="2" s="1"/>
  <c r="L62" i="2"/>
  <c r="L61" i="2"/>
  <c r="M61" i="2" s="1"/>
  <c r="L60" i="2"/>
  <c r="L59" i="2"/>
  <c r="M59" i="2" s="1"/>
  <c r="M58" i="2"/>
  <c r="L58" i="2"/>
  <c r="L57" i="2"/>
  <c r="M57" i="2" s="1"/>
  <c r="M56" i="2"/>
  <c r="L56" i="2"/>
  <c r="L55" i="2"/>
  <c r="M55" i="2" s="1"/>
  <c r="M54" i="2"/>
  <c r="L54" i="2"/>
  <c r="L53" i="2"/>
  <c r="M53" i="2" s="1"/>
  <c r="M52" i="2"/>
  <c r="L52" i="2"/>
  <c r="L51" i="2"/>
  <c r="M51" i="2" s="1"/>
  <c r="M50" i="2"/>
  <c r="L50" i="2"/>
  <c r="L49" i="2"/>
  <c r="M49" i="2" s="1"/>
  <c r="M48" i="2"/>
  <c r="L48" i="2"/>
  <c r="L47" i="2"/>
  <c r="M47" i="2" s="1"/>
  <c r="M46" i="2"/>
  <c r="L46" i="2"/>
  <c r="L45" i="2"/>
  <c r="M45" i="2" s="1"/>
  <c r="M44" i="2"/>
  <c r="L44" i="2"/>
  <c r="L43" i="2"/>
  <c r="M43" i="2" s="1"/>
  <c r="M42" i="2"/>
  <c r="L42" i="2"/>
  <c r="L41" i="2"/>
  <c r="M41" i="2" s="1"/>
  <c r="M40" i="2"/>
  <c r="L40" i="2"/>
  <c r="L39" i="2"/>
  <c r="M39" i="2" s="1"/>
  <c r="M38" i="2"/>
  <c r="L38" i="2"/>
  <c r="L37" i="2"/>
  <c r="M37" i="2" s="1"/>
  <c r="M36" i="2"/>
  <c r="L36" i="2"/>
  <c r="L35" i="2"/>
  <c r="M35" i="2" s="1"/>
  <c r="M34" i="2"/>
  <c r="L34" i="2"/>
  <c r="L33" i="2"/>
  <c r="M33" i="2" s="1"/>
  <c r="M32" i="2"/>
  <c r="L32" i="2"/>
  <c r="L31" i="2"/>
  <c r="M31" i="2" s="1"/>
  <c r="M30" i="2"/>
  <c r="L30" i="2"/>
  <c r="L29" i="2"/>
  <c r="M29" i="2" s="1"/>
  <c r="M28" i="2"/>
  <c r="L28" i="2"/>
  <c r="L27" i="2"/>
  <c r="M27" i="2" s="1"/>
  <c r="M26" i="2"/>
  <c r="L26" i="2"/>
  <c r="L25" i="2"/>
  <c r="M25" i="2" s="1"/>
  <c r="M24" i="2"/>
  <c r="L24" i="2"/>
  <c r="L23" i="2"/>
  <c r="M23" i="2" s="1"/>
  <c r="M22" i="2"/>
  <c r="L22" i="2"/>
  <c r="L21" i="2"/>
  <c r="M21" i="2" s="1"/>
  <c r="M20" i="2"/>
  <c r="L20" i="2"/>
  <c r="L19" i="2"/>
  <c r="M19" i="2" s="1"/>
  <c r="M18" i="2"/>
  <c r="L18" i="2"/>
  <c r="L17" i="2"/>
  <c r="M17" i="2" s="1"/>
  <c r="M16" i="2"/>
  <c r="L16" i="2"/>
  <c r="L15" i="2"/>
  <c r="M15" i="2" s="1"/>
  <c r="M14" i="2"/>
  <c r="L14" i="2"/>
  <c r="L13" i="2"/>
  <c r="M13" i="2" s="1"/>
  <c r="M12" i="2"/>
  <c r="L12" i="2"/>
  <c r="L11" i="2"/>
  <c r="M11" i="2" s="1"/>
  <c r="M10" i="2"/>
  <c r="L10" i="2"/>
  <c r="L9" i="2"/>
  <c r="M9" i="2" s="1"/>
  <c r="M8" i="2"/>
  <c r="L8" i="2"/>
  <c r="L7" i="2"/>
  <c r="M7" i="2" s="1"/>
  <c r="M6" i="2"/>
  <c r="L6" i="2"/>
  <c r="L5" i="2"/>
  <c r="M5" i="2" s="1"/>
  <c r="M4" i="2"/>
  <c r="L4" i="2"/>
  <c r="L3" i="2"/>
  <c r="M3" i="2" s="1"/>
  <c r="M67" i="1"/>
  <c r="BL60" i="1" s="1"/>
  <c r="BH60" i="1"/>
  <c r="BC59" i="1"/>
  <c r="BA59" i="1"/>
  <c r="AZ59" i="1"/>
  <c r="AX59" i="1"/>
  <c r="AV59" i="1"/>
  <c r="AU59" i="1"/>
  <c r="AS59" i="1"/>
  <c r="AQ59" i="1"/>
  <c r="AP59" i="1"/>
  <c r="AR59" i="1" s="1"/>
  <c r="AN59" i="1"/>
  <c r="AQ62" i="1" s="1"/>
  <c r="AQ63" i="1" s="1"/>
  <c r="AL59" i="1"/>
  <c r="AK59" i="1"/>
  <c r="AM59" i="1" s="1"/>
  <c r="AG59" i="1"/>
  <c r="AE59" i="1"/>
  <c r="AD59" i="1"/>
  <c r="AB59" i="1"/>
  <c r="Z59" i="1"/>
  <c r="Y59" i="1"/>
  <c r="W59" i="1"/>
  <c r="U59" i="1"/>
  <c r="T59" i="1"/>
  <c r="V59" i="1" s="1"/>
  <c r="R59" i="1"/>
  <c r="P59" i="1"/>
  <c r="O59" i="1"/>
  <c r="Q59" i="1" s="1"/>
  <c r="M59" i="1"/>
  <c r="K59" i="1"/>
  <c r="J59" i="1"/>
  <c r="F59" i="1"/>
  <c r="E59" i="1"/>
  <c r="G59" i="1" s="1"/>
  <c r="BH58" i="1"/>
  <c r="BF58" i="1"/>
  <c r="BJ58" i="1" s="1"/>
  <c r="BL58" i="1" s="1"/>
  <c r="BF55" i="1"/>
  <c r="BH55" i="1" s="1"/>
  <c r="H49" i="1"/>
  <c r="H43" i="1"/>
  <c r="BF46" i="1" s="1"/>
  <c r="BH46" i="1" s="1"/>
  <c r="BF40" i="1"/>
  <c r="BH40" i="1" s="1"/>
  <c r="H37" i="1"/>
  <c r="H25" i="1"/>
  <c r="BF22" i="1"/>
  <c r="BH22" i="1" s="1"/>
  <c r="H22" i="1"/>
  <c r="H19" i="1"/>
  <c r="K78" i="3" l="1"/>
  <c r="H59" i="1"/>
  <c r="BF52" i="1"/>
  <c r="L59" i="1"/>
  <c r="AF59" i="1"/>
  <c r="BB59" i="1"/>
  <c r="M50" i="3"/>
  <c r="M78" i="3" s="1"/>
  <c r="G83" i="3"/>
  <c r="M65" i="2"/>
  <c r="AA59" i="1"/>
  <c r="AW59" i="1"/>
  <c r="M60" i="2"/>
  <c r="K65" i="5"/>
  <c r="G66" i="5" s="1"/>
  <c r="E3" i="5"/>
  <c r="E65" i="5" s="1"/>
  <c r="E7" i="5"/>
  <c r="E11" i="5"/>
  <c r="E15" i="5"/>
  <c r="E19" i="5"/>
  <c r="E23" i="5"/>
  <c r="E27" i="5"/>
  <c r="E31" i="5"/>
  <c r="E35" i="5"/>
  <c r="E39" i="5"/>
  <c r="E43" i="5"/>
  <c r="E47" i="5"/>
  <c r="E51" i="5"/>
  <c r="E55" i="5"/>
  <c r="E59" i="5"/>
  <c r="BH52" i="1" l="1"/>
  <c r="BJ52" i="1"/>
  <c r="BL52" i="1" s="1"/>
  <c r="BL61" i="1"/>
  <c r="G85" i="3"/>
  <c r="I83" i="3"/>
  <c r="G87" i="3" l="1"/>
  <c r="I87" i="3" s="1"/>
  <c r="I85" i="3"/>
</calcChain>
</file>

<file path=xl/sharedStrings.xml><?xml version="1.0" encoding="utf-8"?>
<sst xmlns="http://schemas.openxmlformats.org/spreadsheetml/2006/main" count="892" uniqueCount="225">
  <si>
    <t>INSTITUTO TÉCNOLÓGICO DEL PUTUMAYO</t>
  </si>
  <si>
    <t>FACULTAD-------------</t>
  </si>
  <si>
    <t>PROGRAMA DE GASTRONOMÍA Y ARTES CULINARIAS</t>
  </si>
  <si>
    <t>PRIMER CICLO PROPEDÉUTICO</t>
  </si>
  <si>
    <t>ACUERDO------------</t>
  </si>
  <si>
    <t>PRIMER CICLO DE FORMACIÓN TECNOLÓGICA</t>
  </si>
  <si>
    <t>SEGUNDO CICLO DE FORMACIÓN PROFESIONAL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</si>
  <si>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</si>
  <si>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</si>
  <si>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</si>
  <si>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</si>
  <si>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</si>
  <si>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</si>
  <si>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</si>
  <si>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</si>
  <si>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</si>
  <si>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</si>
  <si>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CREDITOS COMPONENTE BÁSICO</t>
  </si>
  <si>
    <t>CREDITOS CAMPO DE FORMACIÓN OBLIGATORIO (INCLUYE DEPORTE FORMATIVO 1CR)</t>
  </si>
  <si>
    <t>CAMPO DE FORMACIÓN OBLIGATORIO</t>
  </si>
  <si>
    <t>COMPONENTE BÁSICO</t>
  </si>
  <si>
    <t>CODIG</t>
  </si>
  <si>
    <t>HIGIENE Y MANIPULACIÓN DE ALIMENTOS</t>
  </si>
  <si>
    <t>NORMATIVIDAD A&amp;B</t>
  </si>
  <si>
    <t>GESTIÓN DE LA ORGANIZACIÓN</t>
  </si>
  <si>
    <t>DISEÑO DE PRODUCTO A&amp;B</t>
  </si>
  <si>
    <t>MATERIAS PRIMAS: LÁCTEOS</t>
  </si>
  <si>
    <t>EPISTEMOLOGÍA DE LA GASTRONOMÍA</t>
  </si>
  <si>
    <t>FOOD STYLING</t>
  </si>
  <si>
    <t>GASTRONOMÍA Y RESPONSABILIDAD SOCIAL</t>
  </si>
  <si>
    <t>P</t>
  </si>
  <si>
    <t>T</t>
  </si>
  <si>
    <t>TP</t>
  </si>
  <si>
    <t>INTRODUCCIÓN A LA GASTRONOMÍA</t>
  </si>
  <si>
    <t>FUNDAMENTOS DE MATEMÁTICA</t>
  </si>
  <si>
    <t>MATERIAS PRIMAS: CÁRNICOS</t>
  </si>
  <si>
    <t>MATERIAS PRIMAS: FRUTOS DE MAR Y RÍO</t>
  </si>
  <si>
    <t>TOTAL</t>
  </si>
  <si>
    <t>PORCENTAJE</t>
  </si>
  <si>
    <t>COMPONENTE PROFESIONAL</t>
  </si>
  <si>
    <t>COMPONENTE TÉCNICO PRODUCCIÓN</t>
  </si>
  <si>
    <t>PR</t>
  </si>
  <si>
    <t>CREDITOS COMPONENTE PROFESIONAL</t>
  </si>
  <si>
    <t>COCINA BÁSICA</t>
  </si>
  <si>
    <t>COCINA TÍPICA REGIONAL I</t>
  </si>
  <si>
    <t>COCINA TÍPICA REGIONAL II</t>
  </si>
  <si>
    <t>COCINA TÍPICA REGIONAL III</t>
  </si>
  <si>
    <t>PANADERÍA Y PASTELERÍA</t>
  </si>
  <si>
    <t>GASTRONOMÍA ANDINOAMAZÓNICA DEL PUTUMAYO</t>
  </si>
  <si>
    <t>BARISMO, MIXOLOGÍA Y ENOLOGÍA</t>
  </si>
  <si>
    <t xml:space="preserve">TECNICAS GASTRONÓMICAS DE VANGUARDIA </t>
  </si>
  <si>
    <t>COCINA INTERNACIONAL I</t>
  </si>
  <si>
    <t>COCINA INTERNACIONAL II</t>
  </si>
  <si>
    <t xml:space="preserve">P </t>
  </si>
  <si>
    <t xml:space="preserve">COCINA FRÍA </t>
  </si>
  <si>
    <t>COCINA CALIENTE</t>
  </si>
  <si>
    <t>RESPOSTERÍA PARA RESTAURANTES</t>
  </si>
  <si>
    <t>SERVICIO DE MESA Y BAR</t>
  </si>
  <si>
    <t>COMPONENTE  DE GESTIÓN GASTRONÓMICA</t>
  </si>
  <si>
    <t>GESTIÓN DE INVENTARIOS Y MATERIAS PRIMAS</t>
  </si>
  <si>
    <t>GESTIÓN DEL TALENTO HUMANO</t>
  </si>
  <si>
    <t>GESTIÓN FINANCIERA DE ESTABLECIMIENTOS DE A&amp;B</t>
  </si>
  <si>
    <t>GESTIÓN DE RESIDUOS SÓLIDOS Y LÍQUIDOS EN A&amp;B</t>
  </si>
  <si>
    <t>MARKETING PARA  A A&amp;B</t>
  </si>
  <si>
    <t>DIRECCIÓN DE COCINA Y A&amp;B DE VOLUMEN</t>
  </si>
  <si>
    <t>DISEÑO Y FORMULACIÓN DE CARTAS PARA ESTABLECIMIENTOS DE A&amp;B</t>
  </si>
  <si>
    <t>TURISMO GASTRONÓMICO CON ENFOQUE AMAZÓNICO</t>
  </si>
  <si>
    <t>CATERING Y ORGANIZACIÓN EVENTOS</t>
  </si>
  <si>
    <t>DISEÑO Y ERGONOMÍA DE ESTABLECIMIENTOS GASTRONÓMICOS</t>
  </si>
  <si>
    <t>HSEQ APLICADO A A&amp;B</t>
  </si>
  <si>
    <t>GESTIÓN DE LA CALIDAD EN A&amp;B</t>
  </si>
  <si>
    <t xml:space="preserve">CIENCIAS DE LOS ALIMENTOS </t>
  </si>
  <si>
    <t>TECNOLOGÍA DE LOS ALIMENTOS</t>
  </si>
  <si>
    <t>BROMATOLOGÍA</t>
  </si>
  <si>
    <t>NUTRICIÓN</t>
  </si>
  <si>
    <t>COMPONENTE DE COMUNICACIÓN</t>
  </si>
  <si>
    <t>CREDITOS COMPONENTE DE COMUNICACIÓN (E INGLÉS 5 CR)</t>
  </si>
  <si>
    <t>COMUNICACIÓN  ORAL Y ESCRITA</t>
  </si>
  <si>
    <t>LECTURA CRÍTICA</t>
  </si>
  <si>
    <t>COMPONENTE INSTITUCIONAL</t>
  </si>
  <si>
    <t>CREDITOS COMPONENTE INSTITUCIONAL</t>
  </si>
  <si>
    <t>TIC</t>
  </si>
  <si>
    <t>CULTURA AMAZÓNICA</t>
  </si>
  <si>
    <t>SOSTENIBILIDAD AMBIENTAL</t>
  </si>
  <si>
    <t>EMPRENDIMIENTO E INNOVACIÓN</t>
  </si>
  <si>
    <t>METODOLOGÍA DE LA INVESTIGACIÓN</t>
  </si>
  <si>
    <t>TÉCNICAS DE  INVESTIGACIÓN</t>
  </si>
  <si>
    <t>TIC II</t>
  </si>
  <si>
    <t>CAMPO DE FORMACIÓN FLEXIBLE</t>
  </si>
  <si>
    <t>COMPONENTE ELECTIVO PROFESIONAL</t>
  </si>
  <si>
    <t>CRÉDITOS ELECTIVA PROFESIONAL</t>
  </si>
  <si>
    <t>CRÉDITOS CAMPO DE FORMACIÓN FLEXIBLE</t>
  </si>
  <si>
    <t>ELECTIVA PROFESIONAL I</t>
  </si>
  <si>
    <t>ELECTIVA PROFESIONAL II</t>
  </si>
  <si>
    <t>ELECTIVA PROFESIONAL III</t>
  </si>
  <si>
    <t>ELECTIVA PROFESIONAL IV</t>
  </si>
  <si>
    <t>ELECTIVA PROFESIONAL V</t>
  </si>
  <si>
    <t>COMPONENTE ELECTIVO COMPLEMENTARIO</t>
  </si>
  <si>
    <t>CRÉDITOS ELECTIVA COMPLEMENTARIA</t>
  </si>
  <si>
    <t>ELECTIVA COMPLEMENTARIA I</t>
  </si>
  <si>
    <t>ELECTIVA COMPLEMENTARIA II</t>
  </si>
  <si>
    <t>REQUISITOS DE GRADO</t>
  </si>
  <si>
    <t>DEPORTE FORMATIVO (1 CR) - INGLÉS (5CR)</t>
  </si>
  <si>
    <t>INGLÉS (4 CR) PRÁCTICAS PROFESIONALES (4 CR)</t>
  </si>
  <si>
    <t>HORAS TOTALES REQUISITO DE GRADO</t>
  </si>
  <si>
    <t>PROCENTAJE</t>
  </si>
  <si>
    <t>HORAS TOTALES</t>
  </si>
  <si>
    <t>CÓDIGO DE MATERIA</t>
  </si>
  <si>
    <t xml:space="preserve">TOTAL CR CICLO TECNOLÓGICO </t>
  </si>
  <si>
    <t>PRE-REQUISITO</t>
  </si>
  <si>
    <t xml:space="preserve">TOTAL CR CICLO PROFESIONAL </t>
  </si>
  <si>
    <t>HP</t>
  </si>
  <si>
    <t xml:space="preserve">HORAS PRESENCIALES </t>
  </si>
  <si>
    <t xml:space="preserve">INGLÉS </t>
  </si>
  <si>
    <t>HTI</t>
  </si>
  <si>
    <t>HORAS TRABAJO INDEPENDIENTE</t>
  </si>
  <si>
    <t>DEPORTE FORMATIVO</t>
  </si>
  <si>
    <t>T-TP-P</t>
  </si>
  <si>
    <t xml:space="preserve">TEÓRICO-TEÓRICO PRÁCTICA- PRÁCTICA </t>
  </si>
  <si>
    <t>PRÁCTICA EMPRESARIAL</t>
  </si>
  <si>
    <t xml:space="preserve">CR </t>
  </si>
  <si>
    <t>CRÉDITOS ACADÉMICOS</t>
  </si>
  <si>
    <t>TOTAL CR CICLO TECNOLÓGICO Y PROFESIONAL</t>
  </si>
  <si>
    <t>Preparar  y servir alimentos de acuerdo con el orden de producción</t>
  </si>
  <si>
    <t>Manejar y controlar recursos cumpliendo las variables definidas por la empresa</t>
  </si>
  <si>
    <t>Coordinar la producción de acuerdo con el pedido y atender los reclamos de producción no conforme.</t>
  </si>
  <si>
    <t>Comprender la infraestructura básica en establecimientos de la industria gastronómica</t>
  </si>
  <si>
    <t>Manipular alimentos de acuerdo con normatividad vigente.</t>
  </si>
  <si>
    <t>Gestionar los procesos de calidad de acuerdo con los requisitos establecidos</t>
  </si>
  <si>
    <t>Prestar servicios en restaurantes aplicando las buenas prácticas.</t>
  </si>
  <si>
    <t>COMUNICAR en su lengua materna y en otras lenguas</t>
  </si>
  <si>
    <t>Formar en ciudadanía global</t>
  </si>
  <si>
    <t>No. de competencias</t>
  </si>
  <si>
    <t>Créditos</t>
  </si>
  <si>
    <t>Creditos ajustados</t>
  </si>
  <si>
    <t>COMUNICACIÓN ESCRITA</t>
  </si>
  <si>
    <t>TIC I</t>
  </si>
  <si>
    <t>COCINA FRÍA</t>
  </si>
  <si>
    <t xml:space="preserve">CULTURA AMAZÓNICA </t>
  </si>
  <si>
    <t xml:space="preserve">SOSTENIBILIDAD AMBIENTAL </t>
  </si>
  <si>
    <t>DISEÑO DE PORDUCTO DE A&amp;B</t>
  </si>
  <si>
    <t>REPOSTERÍA PARA RESTAURANTE</t>
  </si>
  <si>
    <t xml:space="preserve">ELECTIVA PROFUNDIZACIÓN I </t>
  </si>
  <si>
    <t xml:space="preserve">MATERIA PRIMAS: FRUTOS DE MAR Y RÍO </t>
  </si>
  <si>
    <t xml:space="preserve">CATERING Y ORGANIZACIÓN DE EVENTOS </t>
  </si>
  <si>
    <t>ELECTIVA DE PROFUNDIZACIÓN II</t>
  </si>
  <si>
    <t>GASTRONOMÍA AMAZÓNICA DEL PUTUMAYO</t>
  </si>
  <si>
    <t>ELECTIVA DE PROFUNDIZACIÓN III</t>
  </si>
  <si>
    <t>INGLÉS</t>
  </si>
  <si>
    <t>TÉCNICAS GASTRONÓMICAS DE VANGUARDIA</t>
  </si>
  <si>
    <t>BARISMO, ENOLOGÍA Y MIXOLOGÍA</t>
  </si>
  <si>
    <t>MARKETING PARA A&amp;B</t>
  </si>
  <si>
    <t>ELECTIVA DE PROFUNDIZACIÓN IV</t>
  </si>
  <si>
    <t>HSEQ  PARA A&amp;B</t>
  </si>
  <si>
    <t>TÉCNICAS DE INVESTIGACIÓN</t>
  </si>
  <si>
    <t>ELECTIVA DE PROFUNDIZACIÓN V</t>
  </si>
  <si>
    <t>GASTRONOMÍA Y RESPOSABILIDAD SOCIAL</t>
  </si>
  <si>
    <r>
      <rPr>
        <sz val="11"/>
        <color rgb="FF548135"/>
        <rFont val="Calibri"/>
      </rPr>
      <t>GESTIÓN</t>
    </r>
    <r>
      <rPr>
        <sz val="11"/>
        <color theme="1"/>
        <rFont val="Calibri"/>
      </rPr>
      <t xml:space="preserve"> DE LA CALIDAD EN A&amp;B</t>
    </r>
  </si>
  <si>
    <t>PRÁCTICAS EMPRESARIALES</t>
  </si>
  <si>
    <t>INSTITUTO TECNOLÓGICO DEL PUTUMAYO</t>
  </si>
  <si>
    <t>Facultad___________________</t>
  </si>
  <si>
    <t>Programa académico GESTION GASTRONÓMICA</t>
  </si>
  <si>
    <t>Primer y Segundo Ciclo Propédeutico</t>
  </si>
  <si>
    <t>Acuerdo_______________</t>
  </si>
  <si>
    <t>SEMESTRE</t>
  </si>
  <si>
    <t>UNIDAD DE FORMACIÓN</t>
  </si>
  <si>
    <t>TIPO</t>
  </si>
  <si>
    <t>NÚMERO CRÉDITOS</t>
  </si>
  <si>
    <t>HORAS PRESENCIALES</t>
  </si>
  <si>
    <t>HORAS DE TRABAJO INDEPENDIENTE</t>
  </si>
  <si>
    <t>TOTAL CRÉDITOS POR SEMESTE</t>
  </si>
  <si>
    <t>LABORATORIO</t>
  </si>
  <si>
    <t>AULA</t>
  </si>
  <si>
    <t>MATERIA PRIMAS: FRUTOS DE MAR Y RÍO</t>
  </si>
  <si>
    <t>CATERING Y ORGANIZACIÓN DE EVENTOS</t>
  </si>
  <si>
    <t>ELECTIVA DE PROFESIONAL II</t>
  </si>
  <si>
    <t>ELECTIVA DE PROFESIONAL III</t>
  </si>
  <si>
    <t>ELECTIVA DEPROFESIONAL IV</t>
  </si>
  <si>
    <t>HSEQ PARA A&amp;B</t>
  </si>
  <si>
    <t>HSEQ APLCADO A A&amp;B</t>
  </si>
  <si>
    <t>ELECTIVA DE PROFESIONAL V</t>
  </si>
  <si>
    <t>CREDITOS CICLO TECNOLÓGICO</t>
  </si>
  <si>
    <t>HORAS CICLO TECNOLÓGICO</t>
  </si>
  <si>
    <t>CRÉDITOS CICLO PROFESIONAL</t>
  </si>
  <si>
    <t>HORAS CICLO PROFESIONAL</t>
  </si>
  <si>
    <t>TOTAL CRÉDITOS CICLOS</t>
  </si>
  <si>
    <t>N CREDITOS</t>
  </si>
  <si>
    <t>HORAS /CREDITO</t>
  </si>
  <si>
    <t>HORAS</t>
  </si>
  <si>
    <t>TOTAL GENERAL</t>
  </si>
  <si>
    <t>TECNOLOGO EN GESTIÓN GASTRONÓMICA</t>
  </si>
  <si>
    <t>CAMPO DE FORMACIÓN OBLIGATORIOS</t>
  </si>
  <si>
    <t>CREDITOS</t>
  </si>
  <si>
    <t>COMPONENTE BASICO</t>
  </si>
  <si>
    <t>Técnico-Producción</t>
  </si>
  <si>
    <t>Gestión Gastronómica</t>
  </si>
  <si>
    <t xml:space="preserve">Ciencias de los alimentos </t>
  </si>
  <si>
    <t>Sociohumanístico</t>
  </si>
  <si>
    <t>COMPONENTE FORMACIÓN FLEXIBLE</t>
  </si>
  <si>
    <t>Electivo Profesional</t>
  </si>
  <si>
    <t>Electivo Complementario</t>
  </si>
  <si>
    <t>DEPORTE</t>
  </si>
  <si>
    <t>INGLES</t>
  </si>
  <si>
    <t>PROFESIONAL EN GASTRONOMIA</t>
  </si>
  <si>
    <t>COMPONENTE DE FORMACIÓN OBLIGATORIO</t>
  </si>
  <si>
    <t>Técnico - Producción</t>
  </si>
  <si>
    <t>Ciencias de los alimentos</t>
  </si>
  <si>
    <t>COMPONEN ELECTIVO PROFESIONAL</t>
  </si>
  <si>
    <t>PRACTICA EMPRESARIAL</t>
  </si>
  <si>
    <t>TOTAL CREDITOS PROFESIONAL</t>
  </si>
  <si>
    <t>Semestre</t>
  </si>
  <si>
    <t>Espacio académico</t>
  </si>
  <si>
    <t>Número de créditos</t>
  </si>
  <si>
    <t>Porcentaje en el total de créditos</t>
  </si>
  <si>
    <t>Tipo de crédito (Obligatorio o Electivo)</t>
  </si>
  <si>
    <t>Número de horas teóricas</t>
  </si>
  <si>
    <t>Número de horas teórico-prácticas</t>
  </si>
  <si>
    <t>Número de horas prácticas</t>
  </si>
  <si>
    <t>Número de horas de trabajo independiente</t>
  </si>
  <si>
    <t>O</t>
  </si>
  <si>
    <t>E</t>
  </si>
  <si>
    <t>ELECTIVA PROFUNDIZACIÓN I</t>
  </si>
  <si>
    <t>TOTAL CRÉDITOS POR SEMESTRE</t>
  </si>
  <si>
    <t>CICLO TECNÓLOGO EN GESTIÓN GASTRONÓMICA</t>
  </si>
  <si>
    <t>CICLO PROFESIONAL EN GASTRONOMÍA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</si>
</sst>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_-;\-* #,##0_-;_-* &quot;-&quot;_-;_-@"/>
  </numFmts>
  <fonts count="21">
    <font>
      <sz val="11"/>
      <color theme="1"/>
      <name val="Arial"/>
      <scheme val="minor"/>
    </font>
    <font>
      <sz val="11"/>
      <color rgb="FF000000"/>
      <name val="Calibri"/>
    </font>
    <font>
      <sz val="11"/>
      <name val="Arial"/>
    </font>
    <font>
      <b/>
      <sz val="11"/>
      <color rgb="FF000000"/>
      <name val="Calibri"/>
    </font>
    <font>
      <sz val="11"/>
      <color rgb="FF000000"/>
      <name val="Arial"/>
      <scheme val="minor"/>
    </font>
    <font>
      <sz val="11"/>
      <color rgb="FF000000"/>
      <name val="Inconsolata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rgb="FFFFFFFF"/>
      <name val="Calibri"/>
    </font>
    <font>
      <sz val="11"/>
      <color theme="1"/>
      <name val="Arial"/>
    </font>
    <font>
      <b/>
      <sz val="11"/>
      <color theme="1"/>
      <name val="Calibri"/>
    </font>
    <font>
      <sz val="11"/>
      <color rgb="FF000000"/>
      <name val="Arial"/>
    </font>
    <font>
      <b/>
      <i/>
      <sz val="11"/>
      <color rgb="FF000000"/>
      <name val="Calibri"/>
    </font>
    <font>
      <sz val="11"/>
      <color theme="1"/>
      <name val="Arial"/>
    </font>
    <font>
      <sz val="11"/>
      <color rgb="FF000000"/>
      <name val="Calibri"/>
    </font>
    <font>
      <sz val="11"/>
      <color theme="1"/>
      <name val="Arial"/>
      <scheme val="minor"/>
    </font>
    <font>
      <b/>
      <sz val="9"/>
      <color theme="1"/>
      <name val="Arial"/>
    </font>
    <font>
      <b/>
      <sz val="11"/>
      <color rgb="FF000000"/>
      <name val="Calibri"/>
    </font>
    <font>
      <sz val="11"/>
      <color rgb="FF548135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5757"/>
        <bgColor rgb="FFFF5757"/>
      </patternFill>
    </fill>
    <fill>
      <patternFill patternType="solid">
        <fgColor rgb="FFAE78D6"/>
        <bgColor rgb="FFAE78D6"/>
      </patternFill>
    </fill>
    <fill>
      <patternFill patternType="solid">
        <fgColor rgb="FF00B0F0"/>
        <bgColor rgb="FF00B0F0"/>
      </patternFill>
    </fill>
    <fill>
      <patternFill patternType="solid">
        <fgColor rgb="FF69A644"/>
        <bgColor rgb="FF69A644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/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4" borderId="1" xfId="0" applyFont="1" applyFill="1" applyBorder="1" applyAlignment="1"/>
    <xf numFmtId="9" fontId="1" fillId="0" borderId="4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9" fontId="1" fillId="0" borderId="60" xfId="0" applyNumberFormat="1" applyFont="1" applyBorder="1" applyAlignment="1">
      <alignment horizontal="center" vertical="center" wrapText="1"/>
    </xf>
    <xf numFmtId="164" fontId="1" fillId="0" borderId="63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9" fontId="1" fillId="0" borderId="48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8" xfId="0" applyFont="1" applyBorder="1"/>
    <xf numFmtId="0" fontId="1" fillId="0" borderId="67" xfId="0" applyFont="1" applyBorder="1"/>
    <xf numFmtId="0" fontId="1" fillId="2" borderId="70" xfId="0" applyFont="1" applyFill="1" applyBorder="1" applyAlignment="1">
      <alignment horizontal="center" vertical="center" wrapText="1"/>
    </xf>
    <xf numFmtId="0" fontId="1" fillId="0" borderId="42" xfId="0" applyFont="1" applyBorder="1"/>
    <xf numFmtId="0" fontId="1" fillId="0" borderId="42" xfId="0" applyFont="1" applyBorder="1" applyAlignment="1">
      <alignment horizontal="center" vertical="center"/>
    </xf>
    <xf numFmtId="164" fontId="1" fillId="0" borderId="43" xfId="0" applyNumberFormat="1" applyFont="1" applyBorder="1"/>
    <xf numFmtId="165" fontId="1" fillId="2" borderId="75" xfId="0" applyNumberFormat="1" applyFont="1" applyFill="1" applyBorder="1" applyAlignment="1">
      <alignment vertical="center" wrapText="1"/>
    </xf>
    <xf numFmtId="0" fontId="8" fillId="2" borderId="1" xfId="0" applyFont="1" applyFill="1" applyBorder="1"/>
    <xf numFmtId="0" fontId="1" fillId="2" borderId="33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/>
    </xf>
    <xf numFmtId="0" fontId="8" fillId="2" borderId="7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32" xfId="0" applyFont="1" applyBorder="1"/>
    <xf numFmtId="0" fontId="9" fillId="0" borderId="0" xfId="0" applyFont="1"/>
    <xf numFmtId="0" fontId="9" fillId="0" borderId="80" xfId="0" applyFont="1" applyBorder="1"/>
    <xf numFmtId="0" fontId="9" fillId="0" borderId="47" xfId="0" applyFont="1" applyBorder="1"/>
    <xf numFmtId="0" fontId="9" fillId="0" borderId="32" xfId="0" applyFont="1" applyBorder="1"/>
    <xf numFmtId="0" fontId="9" fillId="0" borderId="0" xfId="0" applyFont="1" applyAlignment="1">
      <alignment horizontal="center"/>
    </xf>
    <xf numFmtId="0" fontId="9" fillId="14" borderId="1" xfId="0" applyFont="1" applyFill="1" applyBorder="1"/>
    <xf numFmtId="0" fontId="9" fillId="15" borderId="1" xfId="0" applyFont="1" applyFill="1" applyBorder="1"/>
    <xf numFmtId="1" fontId="10" fillId="0" borderId="0" xfId="0" applyNumberFormat="1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1" fontId="1" fillId="0" borderId="0" xfId="0" applyNumberFormat="1" applyFont="1" applyAlignment="1"/>
    <xf numFmtId="0" fontId="1" fillId="9" borderId="0" xfId="0" applyFont="1" applyFill="1" applyAlignment="1"/>
    <xf numFmtId="0" fontId="1" fillId="4" borderId="0" xfId="0" applyFont="1" applyFill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1" fontId="13" fillId="0" borderId="0" xfId="0" applyNumberFormat="1" applyFont="1" applyAlignment="1"/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7" xfId="0" applyFont="1" applyBorder="1" applyAlignment="1"/>
    <xf numFmtId="0" fontId="3" fillId="0" borderId="77" xfId="0" applyFont="1" applyBorder="1" applyAlignment="1"/>
    <xf numFmtId="0" fontId="3" fillId="0" borderId="77" xfId="0" applyFont="1" applyBorder="1" applyAlignment="1"/>
    <xf numFmtId="0" fontId="13" fillId="0" borderId="77" xfId="0" applyFont="1" applyBorder="1" applyAlignment="1">
      <alignment horizontal="center"/>
    </xf>
    <xf numFmtId="0" fontId="1" fillId="0" borderId="77" xfId="0" applyFont="1" applyBorder="1" applyAlignment="1">
      <alignment horizontal="right"/>
    </xf>
    <xf numFmtId="0" fontId="1" fillId="0" borderId="77" xfId="0" applyFont="1" applyBorder="1" applyAlignment="1">
      <alignment horizontal="right"/>
    </xf>
    <xf numFmtId="0" fontId="1" fillId="0" borderId="9" xfId="0" applyFont="1" applyBorder="1" applyAlignment="1"/>
    <xf numFmtId="0" fontId="1" fillId="0" borderId="9" xfId="0" applyFont="1" applyBorder="1" applyAlignment="1"/>
    <xf numFmtId="0" fontId="13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3" fillId="0" borderId="77" xfId="0" applyFont="1" applyBorder="1" applyAlignment="1"/>
    <xf numFmtId="0" fontId="13" fillId="0" borderId="77" xfId="0" applyFont="1" applyBorder="1" applyAlignment="1"/>
    <xf numFmtId="0" fontId="1" fillId="0" borderId="77" xfId="0" applyFont="1" applyBorder="1" applyAlignment="1">
      <alignment horizontal="center"/>
    </xf>
    <xf numFmtId="0" fontId="13" fillId="0" borderId="77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3" fillId="0" borderId="9" xfId="0" applyFont="1" applyBorder="1" applyAlignment="1"/>
    <xf numFmtId="0" fontId="13" fillId="0" borderId="9" xfId="0" applyFont="1" applyBorder="1" applyAlignment="1"/>
    <xf numFmtId="0" fontId="1" fillId="0" borderId="9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1" fillId="0" borderId="0" xfId="0" applyFont="1" applyAlignment="1"/>
    <xf numFmtId="0" fontId="13" fillId="0" borderId="9" xfId="0" applyFont="1" applyBorder="1" applyAlignment="1"/>
    <xf numFmtId="0" fontId="13" fillId="0" borderId="77" xfId="0" applyFont="1" applyBorder="1" applyAlignment="1"/>
    <xf numFmtId="0" fontId="13" fillId="0" borderId="77" xfId="0" applyFont="1" applyBorder="1" applyAlignment="1"/>
    <xf numFmtId="0" fontId="1" fillId="0" borderId="55" xfId="0" applyFont="1" applyBorder="1" applyAlignment="1">
      <alignment horizontal="center" wrapText="1"/>
    </xf>
    <xf numFmtId="0" fontId="1" fillId="0" borderId="9" xfId="0" applyFont="1" applyBorder="1" applyAlignment="1"/>
    <xf numFmtId="0" fontId="13" fillId="0" borderId="55" xfId="0" applyFont="1" applyBorder="1" applyAlignment="1">
      <alignment horizontal="center"/>
    </xf>
    <xf numFmtId="0" fontId="1" fillId="4" borderId="9" xfId="0" applyFont="1" applyFill="1" applyBorder="1" applyAlignment="1"/>
    <xf numFmtId="0" fontId="1" fillId="4" borderId="9" xfId="0" applyFont="1" applyFill="1" applyBorder="1" applyAlignment="1"/>
    <xf numFmtId="0" fontId="16" fillId="0" borderId="80" xfId="0" applyFont="1" applyBorder="1" applyAlignment="1">
      <alignment horizontal="center" wrapText="1"/>
    </xf>
    <xf numFmtId="0" fontId="17" fillId="0" borderId="80" xfId="0" applyFont="1" applyBorder="1" applyAlignment="1">
      <alignment horizontal="left" wrapText="1"/>
    </xf>
    <xf numFmtId="0" fontId="1" fillId="4" borderId="9" xfId="0" applyFont="1" applyFill="1" applyBorder="1" applyAlignment="1"/>
    <xf numFmtId="0" fontId="9" fillId="4" borderId="9" xfId="0" applyFont="1" applyFill="1" applyBorder="1" applyAlignment="1"/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3" fillId="0" borderId="80" xfId="0" applyFont="1" applyBorder="1" applyAlignment="1"/>
    <xf numFmtId="0" fontId="1" fillId="0" borderId="80" xfId="0" applyFont="1" applyBorder="1" applyAlignment="1"/>
    <xf numFmtId="0" fontId="1" fillId="0" borderId="0" xfId="0" applyFont="1" applyAlignment="1"/>
    <xf numFmtId="0" fontId="13" fillId="0" borderId="80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" fillId="0" borderId="80" xfId="0" applyFont="1" applyBorder="1" applyAlignment="1">
      <alignment horizontal="left"/>
    </xf>
    <xf numFmtId="0" fontId="1" fillId="0" borderId="80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9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80" xfId="0" applyFont="1" applyBorder="1" applyAlignment="1">
      <alignment wrapText="1"/>
    </xf>
    <xf numFmtId="0" fontId="11" fillId="0" borderId="8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80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78" xfId="0" applyFont="1" applyBorder="1" applyAlignment="1">
      <alignment wrapText="1"/>
    </xf>
    <xf numFmtId="10" fontId="15" fillId="0" borderId="77" xfId="0" applyNumberFormat="1" applyFont="1" applyBorder="1" applyAlignment="1">
      <alignment horizontal="right"/>
    </xf>
    <xf numFmtId="0" fontId="15" fillId="0" borderId="39" xfId="0" applyFont="1" applyBorder="1" applyAlignment="1">
      <alignment horizontal="center"/>
    </xf>
    <xf numFmtId="0" fontId="13" fillId="0" borderId="80" xfId="0" applyFont="1" applyBorder="1" applyAlignment="1"/>
    <xf numFmtId="0" fontId="15" fillId="0" borderId="77" xfId="0" applyFont="1" applyBorder="1"/>
    <xf numFmtId="0" fontId="1" fillId="0" borderId="39" xfId="0" applyFont="1" applyBorder="1" applyAlignment="1">
      <alignment horizontal="right"/>
    </xf>
    <xf numFmtId="0" fontId="1" fillId="0" borderId="80" xfId="0" applyFont="1" applyBorder="1" applyAlignment="1">
      <alignment horizontal="right"/>
    </xf>
    <xf numFmtId="0" fontId="1" fillId="0" borderId="45" xfId="0" applyFont="1" applyBorder="1" applyAlignment="1">
      <alignment wrapText="1"/>
    </xf>
    <xf numFmtId="0" fontId="1" fillId="0" borderId="5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55" xfId="0" applyFont="1" applyBorder="1" applyAlignment="1">
      <alignment horizontal="right"/>
    </xf>
    <xf numFmtId="0" fontId="15" fillId="0" borderId="9" xfId="0" applyFont="1" applyBorder="1"/>
    <xf numFmtId="0" fontId="13" fillId="0" borderId="8" xfId="0" applyFont="1" applyBorder="1" applyAlignment="1"/>
    <xf numFmtId="0" fontId="13" fillId="0" borderId="55" xfId="0" applyFont="1" applyBorder="1" applyAlignment="1"/>
    <xf numFmtId="0" fontId="1" fillId="0" borderId="8" xfId="0" applyFont="1" applyBorder="1" applyAlignment="1">
      <alignment horizontal="right"/>
    </xf>
    <xf numFmtId="0" fontId="1" fillId="0" borderId="55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3" fillId="0" borderId="55" xfId="0" applyFont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horizontal="right"/>
    </xf>
    <xf numFmtId="0" fontId="13" fillId="0" borderId="55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5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5" xfId="0" applyFont="1" applyBorder="1" applyAlignment="1">
      <alignment horizontal="right"/>
    </xf>
    <xf numFmtId="0" fontId="11" fillId="0" borderId="9" xfId="0" applyFont="1" applyBorder="1" applyAlignment="1"/>
    <xf numFmtId="0" fontId="11" fillId="0" borderId="8" xfId="0" applyFont="1" applyBorder="1" applyAlignment="1"/>
    <xf numFmtId="0" fontId="11" fillId="0" borderId="55" xfId="0" applyFont="1" applyBorder="1" applyAlignment="1"/>
    <xf numFmtId="0" fontId="11" fillId="0" borderId="8" xfId="0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4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9" xfId="0" applyFont="1" applyBorder="1" applyAlignment="1">
      <alignment horizontal="right"/>
    </xf>
    <xf numFmtId="0" fontId="11" fillId="0" borderId="6" xfId="0" applyFont="1" applyBorder="1" applyAlignment="1"/>
    <xf numFmtId="0" fontId="11" fillId="0" borderId="0" xfId="0" applyFont="1" applyAlignment="1"/>
    <xf numFmtId="0" fontId="1" fillId="0" borderId="39" xfId="0" applyFont="1" applyBorder="1" applyAlignment="1">
      <alignment wrapText="1"/>
    </xf>
    <xf numFmtId="0" fontId="13" fillId="0" borderId="39" xfId="0" applyFont="1" applyBorder="1" applyAlignment="1">
      <alignment horizontal="center"/>
    </xf>
    <xf numFmtId="0" fontId="13" fillId="0" borderId="80" xfId="0" applyFont="1" applyBorder="1" applyAlignment="1">
      <alignment horizontal="right"/>
    </xf>
    <xf numFmtId="0" fontId="13" fillId="0" borderId="39" xfId="0" applyFont="1" applyBorder="1" applyAlignment="1"/>
    <xf numFmtId="0" fontId="13" fillId="0" borderId="55" xfId="0" applyFont="1" applyBorder="1" applyAlignment="1">
      <alignment horizontal="center" vertical="center"/>
    </xf>
    <xf numFmtId="0" fontId="13" fillId="0" borderId="8" xfId="0" applyFont="1" applyBorder="1" applyAlignment="1"/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4" borderId="39" xfId="0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1" fillId="0" borderId="9" xfId="0" applyFont="1" applyBorder="1" applyAlignment="1">
      <alignment horizontal="right"/>
    </xf>
    <xf numFmtId="0" fontId="13" fillId="0" borderId="9" xfId="0" applyFont="1" applyBorder="1" applyAlignment="1"/>
    <xf numFmtId="0" fontId="13" fillId="0" borderId="0" xfId="0" applyFont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83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9" fillId="0" borderId="80" xfId="0" applyFont="1" applyBorder="1" applyAlignment="1">
      <alignment horizontal="center" wrapText="1"/>
    </xf>
    <xf numFmtId="0" fontId="17" fillId="0" borderId="0" xfId="0" applyFont="1" applyAlignment="1"/>
    <xf numFmtId="0" fontId="17" fillId="0" borderId="0" xfId="0" applyFont="1"/>
    <xf numFmtId="0" fontId="1" fillId="0" borderId="30" xfId="0" applyFont="1" applyBorder="1" applyAlignment="1">
      <alignment horizontal="center" vertical="center" wrapText="1"/>
    </xf>
    <xf numFmtId="0" fontId="2" fillId="0" borderId="31" xfId="0" applyFont="1" applyBorder="1"/>
    <xf numFmtId="0" fontId="3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3" fillId="3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7" fillId="7" borderId="38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3" fillId="5" borderId="47" xfId="0" applyFont="1" applyFill="1" applyBorder="1" applyAlignment="1">
      <alignment horizontal="center" vertical="center" textRotation="90" wrapText="1"/>
    </xf>
    <xf numFmtId="0" fontId="2" fillId="0" borderId="49" xfId="0" applyFont="1" applyBorder="1"/>
    <xf numFmtId="0" fontId="2" fillId="0" borderId="55" xfId="0" applyFont="1" applyBorder="1"/>
    <xf numFmtId="0" fontId="3" fillId="6" borderId="48" xfId="0" applyFont="1" applyFill="1" applyBorder="1" applyAlignment="1">
      <alignment horizontal="center" vertical="center" textRotation="90" wrapText="1"/>
    </xf>
    <xf numFmtId="0" fontId="2" fillId="0" borderId="50" xfId="0" applyFont="1" applyBorder="1"/>
    <xf numFmtId="0" fontId="2" fillId="0" borderId="51" xfId="0" applyFont="1" applyBorder="1"/>
    <xf numFmtId="0" fontId="3" fillId="7" borderId="48" xfId="0" applyFont="1" applyFill="1" applyBorder="1" applyAlignment="1">
      <alignment horizontal="center" vertical="center" textRotation="90" wrapText="1"/>
    </xf>
    <xf numFmtId="0" fontId="3" fillId="8" borderId="48" xfId="0" applyFont="1" applyFill="1" applyBorder="1" applyAlignment="1">
      <alignment horizontal="center" vertical="center" textRotation="90" wrapText="1"/>
    </xf>
    <xf numFmtId="0" fontId="7" fillId="9" borderId="3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3" fillId="6" borderId="38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34" xfId="0" applyFont="1" applyBorder="1"/>
    <xf numFmtId="0" fontId="2" fillId="0" borderId="44" xfId="0" applyFont="1" applyBorder="1"/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35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57" xfId="0" applyFont="1" applyBorder="1"/>
    <xf numFmtId="0" fontId="3" fillId="10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1" fillId="0" borderId="30" xfId="0" applyFont="1" applyBorder="1" applyAlignment="1">
      <alignment horizontal="center"/>
    </xf>
    <xf numFmtId="0" fontId="2" fillId="0" borderId="68" xfId="0" applyFont="1" applyBorder="1"/>
    <xf numFmtId="0" fontId="2" fillId="0" borderId="69" xfId="0" applyFont="1" applyBorder="1"/>
    <xf numFmtId="0" fontId="1" fillId="0" borderId="17" xfId="0" applyFont="1" applyBorder="1" applyAlignment="1">
      <alignment horizontal="center" vertical="center" wrapText="1"/>
    </xf>
    <xf numFmtId="0" fontId="2" fillId="0" borderId="71" xfId="0" applyFont="1" applyBorder="1"/>
    <xf numFmtId="0" fontId="1" fillId="2" borderId="72" xfId="0" applyFont="1" applyFill="1" applyBorder="1" applyAlignment="1">
      <alignment horizontal="center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11" borderId="2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12" borderId="38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2" fillId="0" borderId="77" xfId="0" applyFont="1" applyBorder="1"/>
    <xf numFmtId="0" fontId="1" fillId="2" borderId="7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textRotation="90" wrapText="1"/>
    </xf>
    <xf numFmtId="0" fontId="2" fillId="0" borderId="37" xfId="0" applyFont="1" applyBorder="1"/>
    <xf numFmtId="0" fontId="2" fillId="0" borderId="45" xfId="0" applyFont="1" applyBorder="1"/>
    <xf numFmtId="0" fontId="3" fillId="10" borderId="56" xfId="0" applyFont="1" applyFill="1" applyBorder="1" applyAlignment="1">
      <alignment horizontal="center" vertical="center" textRotation="90" wrapText="1"/>
    </xf>
    <xf numFmtId="0" fontId="2" fillId="0" borderId="6" xfId="0" applyFont="1" applyBorder="1"/>
    <xf numFmtId="0" fontId="2" fillId="0" borderId="16" xfId="0" applyFont="1" applyBorder="1"/>
    <xf numFmtId="0" fontId="3" fillId="10" borderId="38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textRotation="90"/>
    </xf>
    <xf numFmtId="0" fontId="2" fillId="0" borderId="36" xfId="0" applyFont="1" applyBorder="1"/>
    <xf numFmtId="0" fontId="2" fillId="0" borderId="62" xfId="0" applyFont="1" applyBorder="1"/>
    <xf numFmtId="0" fontId="3" fillId="11" borderId="56" xfId="0" applyFont="1" applyFill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3" fillId="12" borderId="56" xfId="0" applyFont="1" applyFill="1" applyBorder="1" applyAlignment="1">
      <alignment horizontal="center" vertical="center" textRotation="90" wrapText="1"/>
    </xf>
    <xf numFmtId="0" fontId="3" fillId="13" borderId="56" xfId="0" applyFont="1" applyFill="1" applyBorder="1" applyAlignment="1">
      <alignment horizontal="center" vertical="center" textRotation="90" wrapText="1"/>
    </xf>
    <xf numFmtId="0" fontId="2" fillId="0" borderId="65" xfId="0" applyFont="1" applyBorder="1"/>
    <xf numFmtId="0" fontId="2" fillId="0" borderId="66" xfId="0" applyFont="1" applyBorder="1"/>
    <xf numFmtId="0" fontId="3" fillId="0" borderId="38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2" fillId="0" borderId="81" xfId="0" applyFont="1" applyBorder="1"/>
    <xf numFmtId="0" fontId="2" fillId="0" borderId="82" xfId="0" applyFont="1" applyBorder="1"/>
    <xf numFmtId="0" fontId="1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" fillId="0" borderId="78" xfId="0" applyFont="1" applyBorder="1" applyAlignment="1"/>
    <xf numFmtId="0" fontId="1" fillId="0" borderId="49" xfId="0" applyFont="1" applyBorder="1" applyAlignment="1">
      <alignment horizont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textRotation="90" wrapText="1"/>
    </xf>
    <xf numFmtId="0" fontId="11" fillId="0" borderId="78" xfId="0" applyFont="1" applyBorder="1" applyAlignment="1">
      <alignment horizontal="center" wrapText="1"/>
    </xf>
    <xf numFmtId="0" fontId="13" fillId="0" borderId="4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wrapText="1"/>
    </xf>
    <xf numFmtId="0" fontId="19" fillId="0" borderId="78" xfId="0" applyFont="1" applyBorder="1" applyAlignment="1">
      <alignment horizontal="center" wrapText="1"/>
    </xf>
    <xf numFmtId="0" fontId="19" fillId="0" borderId="56" xfId="0" applyFont="1" applyBorder="1" applyAlignment="1">
      <alignment horizontal="center" wrapText="1"/>
    </xf>
    <xf numFmtId="0" fontId="2" fillId="0" borderId="83" xfId="0" applyFont="1" applyBorder="1"/>
    <xf numFmtId="0" fontId="16" fillId="0" borderId="47" xfId="0" applyFont="1" applyBorder="1" applyAlignment="1">
      <alignment horizontal="center" wrapText="1"/>
    </xf>
    <xf numFmtId="0" fontId="16" fillId="0" borderId="7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742950</xdr:colOff>
      <xdr:row>1</xdr:row>
      <xdr:rowOff>114300</xdr:rowOff>
    </xdr:from>
    <xdr:ext cx="1438275" cy="1438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0"/>
  <sheetViews>
    <sheetView tabSelected="1" topLeftCell="A47" workbookViewId="0">
      <pane xSplit="1" topLeftCell="B1" activePane="topRight" state="frozen"/>
      <selection pane="topRight" activeCell="S63" sqref="S63"/>
    </sheetView>
  </sheetViews>
  <sheetFormatPr baseColWidth="10" defaultColWidth="12.625" defaultRowHeight="15" customHeight="1"/>
  <cols>
    <col min="1" max="1" width="2.375" customWidth="1"/>
    <col min="2" max="3" width="9.375" customWidth="1"/>
    <col min="4" max="4" width="10" customWidth="1"/>
    <col min="5" max="5" width="9.375" customWidth="1"/>
    <col min="6" max="6" width="7" customWidth="1"/>
    <col min="7" max="8" width="9.375" customWidth="1"/>
    <col min="9" max="9" width="2.375" customWidth="1"/>
    <col min="10" max="13" width="9.375" customWidth="1"/>
    <col min="14" max="14" width="2.375" customWidth="1"/>
    <col min="15" max="18" width="9.375" customWidth="1"/>
    <col min="19" max="19" width="2.375" customWidth="1"/>
    <col min="20" max="23" width="9.375" customWidth="1"/>
    <col min="24" max="24" width="2.375" customWidth="1"/>
    <col min="25" max="28" width="9.375" customWidth="1"/>
    <col min="29" max="29" width="2.375" customWidth="1"/>
    <col min="30" max="32" width="9.375" customWidth="1"/>
    <col min="33" max="33" width="10" customWidth="1"/>
    <col min="34" max="34" width="2.375" customWidth="1"/>
    <col min="35" max="35" width="2.125" customWidth="1"/>
    <col min="36" max="36" width="2.375" customWidth="1"/>
    <col min="37" max="37" width="14.875" customWidth="1"/>
    <col min="38" max="38" width="10" customWidth="1"/>
    <col min="39" max="39" width="9.375" customWidth="1"/>
    <col min="40" max="40" width="6.875" customWidth="1"/>
    <col min="41" max="41" width="2.375" customWidth="1"/>
    <col min="42" max="45" width="9.375" customWidth="1"/>
    <col min="46" max="46" width="2.375" customWidth="1"/>
    <col min="47" max="50" width="9.375" customWidth="1"/>
    <col min="51" max="51" width="2.375" customWidth="1"/>
    <col min="52" max="55" width="9.375" customWidth="1"/>
    <col min="56" max="56" width="2.375" customWidth="1"/>
    <col min="57" max="58" width="9.375" customWidth="1"/>
    <col min="59" max="59" width="14.875" customWidth="1"/>
    <col min="60" max="60" width="13.625" customWidth="1"/>
    <col min="61" max="65" width="9.375" customWidth="1"/>
  </cols>
  <sheetData>
    <row r="1" spans="1:6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>
      <c r="A2" s="1"/>
      <c r="B2" s="1"/>
      <c r="C2" s="1"/>
      <c r="D2" s="2"/>
      <c r="E2" s="214"/>
      <c r="F2" s="215"/>
      <c r="G2" s="215"/>
      <c r="H2" s="216"/>
      <c r="I2" s="214" t="s">
        <v>0</v>
      </c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6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5">
      <c r="A3" s="1"/>
      <c r="B3" s="1"/>
      <c r="C3" s="1"/>
      <c r="D3" s="2"/>
      <c r="E3" s="231"/>
      <c r="F3" s="232"/>
      <c r="G3" s="232"/>
      <c r="H3" s="274"/>
      <c r="I3" s="217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9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5">
      <c r="A4" s="1"/>
      <c r="B4" s="1"/>
      <c r="C4" s="1"/>
      <c r="D4" s="2"/>
      <c r="E4" s="231"/>
      <c r="F4" s="232"/>
      <c r="G4" s="232"/>
      <c r="H4" s="274"/>
      <c r="I4" s="220" t="s">
        <v>1</v>
      </c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2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5">
      <c r="A5" s="1"/>
      <c r="B5" s="1"/>
      <c r="C5" s="1"/>
      <c r="D5" s="2"/>
      <c r="E5" s="231"/>
      <c r="F5" s="232"/>
      <c r="G5" s="232"/>
      <c r="H5" s="274"/>
      <c r="I5" s="217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23"/>
      <c r="BD5" s="1"/>
      <c r="BE5" s="1"/>
      <c r="BF5" s="1"/>
      <c r="BG5" s="1"/>
      <c r="BH5" s="1"/>
      <c r="BI5" s="1"/>
      <c r="BJ5" s="1"/>
      <c r="BK5" s="1"/>
      <c r="BL5" s="1"/>
      <c r="BM5" s="3"/>
    </row>
    <row r="6" spans="1:65">
      <c r="A6" s="1"/>
      <c r="B6" s="1"/>
      <c r="C6" s="1"/>
      <c r="D6" s="2"/>
      <c r="E6" s="231"/>
      <c r="F6" s="232"/>
      <c r="G6" s="232"/>
      <c r="H6" s="274"/>
      <c r="I6" s="220" t="s">
        <v>2</v>
      </c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2"/>
      <c r="BD6" s="1"/>
      <c r="BE6" s="1"/>
      <c r="BF6" s="1"/>
      <c r="BG6" s="1"/>
      <c r="BH6" s="1"/>
      <c r="BI6" s="1"/>
      <c r="BJ6" s="1"/>
      <c r="BK6" s="1"/>
      <c r="BL6" s="1"/>
      <c r="BM6" s="3"/>
    </row>
    <row r="7" spans="1:65">
      <c r="A7" s="1"/>
      <c r="B7" s="1"/>
      <c r="C7" s="1"/>
      <c r="D7" s="2"/>
      <c r="E7" s="231"/>
      <c r="F7" s="232"/>
      <c r="G7" s="232"/>
      <c r="H7" s="274"/>
      <c r="I7" s="217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23"/>
      <c r="BD7" s="1"/>
      <c r="BE7" s="1"/>
      <c r="BF7" s="1"/>
      <c r="BG7" s="1"/>
      <c r="BH7" s="1"/>
      <c r="BI7" s="1"/>
      <c r="BJ7" s="1"/>
      <c r="BK7" s="1"/>
      <c r="BL7" s="1"/>
      <c r="BM7" s="3"/>
    </row>
    <row r="8" spans="1:65">
      <c r="A8" s="1"/>
      <c r="B8" s="1"/>
      <c r="C8" s="1"/>
      <c r="D8" s="2"/>
      <c r="E8" s="231"/>
      <c r="F8" s="232"/>
      <c r="G8" s="232"/>
      <c r="H8" s="274"/>
      <c r="I8" s="220" t="s">
        <v>3</v>
      </c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2"/>
      <c r="BD8" s="1"/>
      <c r="BE8" s="1"/>
      <c r="BF8" s="1"/>
      <c r="BG8" s="1"/>
      <c r="BH8" s="1"/>
      <c r="BI8" s="1"/>
      <c r="BJ8" s="1"/>
      <c r="BK8" s="1"/>
      <c r="BL8" s="1"/>
      <c r="BM8" s="3"/>
    </row>
    <row r="9" spans="1:65">
      <c r="A9" s="1"/>
      <c r="B9" s="1"/>
      <c r="C9" s="1"/>
      <c r="D9" s="2"/>
      <c r="E9" s="231"/>
      <c r="F9" s="232"/>
      <c r="G9" s="232"/>
      <c r="H9" s="274"/>
      <c r="I9" s="217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23"/>
      <c r="BD9" s="1"/>
      <c r="BE9" s="1"/>
      <c r="BF9" s="1"/>
      <c r="BG9" s="1"/>
      <c r="BH9" s="1"/>
      <c r="BI9" s="1"/>
      <c r="BJ9" s="1"/>
      <c r="BK9" s="1"/>
      <c r="BL9" s="1"/>
      <c r="BM9" s="3"/>
    </row>
    <row r="10" spans="1:65">
      <c r="A10" s="1"/>
      <c r="B10" s="1"/>
      <c r="C10" s="1"/>
      <c r="D10" s="2"/>
      <c r="E10" s="239"/>
      <c r="F10" s="240"/>
      <c r="G10" s="240"/>
      <c r="H10" s="275"/>
      <c r="I10" s="224" t="s">
        <v>4</v>
      </c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6"/>
      <c r="BD10" s="1"/>
      <c r="BE10" s="1"/>
      <c r="BF10" s="1"/>
      <c r="BG10" s="1"/>
      <c r="BH10" s="1"/>
      <c r="BI10" s="1"/>
      <c r="BJ10" s="1"/>
      <c r="BK10" s="1"/>
      <c r="BL10" s="1"/>
      <c r="BM10" s="3"/>
    </row>
    <row r="11" spans="1:65">
      <c r="A11" s="1"/>
      <c r="B11" s="1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4"/>
      <c r="AJ11" s="4"/>
      <c r="AK11" s="4"/>
      <c r="AL11" s="4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3"/>
    </row>
    <row r="12" spans="1:65">
      <c r="A12" s="1"/>
      <c r="B12" s="1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4"/>
      <c r="AJ12" s="4"/>
      <c r="AK12" s="4"/>
      <c r="AL12" s="4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3"/>
    </row>
    <row r="13" spans="1:65">
      <c r="A13" s="1"/>
      <c r="B13" s="1"/>
      <c r="C13" s="1"/>
      <c r="D13" s="2"/>
      <c r="E13" s="194" t="s">
        <v>5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6"/>
      <c r="AH13" s="1"/>
      <c r="AI13" s="5"/>
      <c r="AJ13" s="6"/>
      <c r="AK13" s="194" t="s">
        <v>6</v>
      </c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6"/>
      <c r="BD13" s="7"/>
      <c r="BE13" s="7"/>
      <c r="BF13" s="7"/>
      <c r="BG13" s="7"/>
      <c r="BH13" s="7"/>
      <c r="BI13" s="7"/>
      <c r="BJ13" s="7"/>
      <c r="BK13" s="7"/>
      <c r="BL13" s="7"/>
      <c r="BM13" s="8"/>
    </row>
    <row r="14" spans="1:65">
      <c r="A14" s="1"/>
      <c r="B14" s="1"/>
      <c r="C14" s="1"/>
      <c r="D14" s="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"/>
      <c r="AI14" s="9"/>
      <c r="AJ14" s="4"/>
      <c r="AK14" s="4"/>
      <c r="AL14" s="4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3"/>
    </row>
    <row r="15" spans="1:65">
      <c r="A15" s="1"/>
      <c r="B15" s="1"/>
      <c r="C15" s="1"/>
      <c r="D15" s="2"/>
      <c r="E15" s="194" t="s">
        <v>7</v>
      </c>
      <c r="F15" s="195"/>
      <c r="G15" s="195"/>
      <c r="H15" s="196"/>
      <c r="I15" s="8"/>
      <c r="J15" s="194" t="s">
        <v>8</v>
      </c>
      <c r="K15" s="195"/>
      <c r="L15" s="195"/>
      <c r="M15" s="196"/>
      <c r="N15" s="8"/>
      <c r="O15" s="194" t="s">
        <v>9</v>
      </c>
      <c r="P15" s="195"/>
      <c r="Q15" s="195"/>
      <c r="R15" s="196"/>
      <c r="S15" s="8"/>
      <c r="T15" s="194" t="s">
        <v>10</v>
      </c>
      <c r="U15" s="195"/>
      <c r="V15" s="195"/>
      <c r="W15" s="196"/>
      <c r="X15" s="8"/>
      <c r="Y15" s="194" t="s">
        <v>11</v>
      </c>
      <c r="Z15" s="195"/>
      <c r="AA15" s="195"/>
      <c r="AB15" s="196"/>
      <c r="AC15" s="8"/>
      <c r="AD15" s="194" t="s">
        <v>12</v>
      </c>
      <c r="AE15" s="195"/>
      <c r="AF15" s="195"/>
      <c r="AG15" s="196"/>
      <c r="AH15" s="1"/>
      <c r="AI15" s="10"/>
      <c r="AJ15" s="6"/>
      <c r="AK15" s="194" t="s">
        <v>13</v>
      </c>
      <c r="AL15" s="195"/>
      <c r="AM15" s="195"/>
      <c r="AN15" s="196"/>
      <c r="AO15" s="7"/>
      <c r="AP15" s="194" t="s">
        <v>14</v>
      </c>
      <c r="AQ15" s="195"/>
      <c r="AR15" s="195"/>
      <c r="AS15" s="196"/>
      <c r="AT15" s="8"/>
      <c r="AU15" s="194" t="s">
        <v>15</v>
      </c>
      <c r="AV15" s="195"/>
      <c r="AW15" s="195"/>
      <c r="AX15" s="196"/>
      <c r="AY15" s="8"/>
      <c r="AZ15" s="194" t="s">
        <v>16</v>
      </c>
      <c r="BA15" s="195"/>
      <c r="BB15" s="195"/>
      <c r="BC15" s="196"/>
      <c r="BD15" s="1"/>
      <c r="BE15" s="1"/>
      <c r="BF15" s="1"/>
      <c r="BG15" s="1"/>
      <c r="BH15" s="1"/>
      <c r="BI15" s="1"/>
      <c r="BJ15" s="1"/>
      <c r="BK15" s="1"/>
      <c r="BL15" s="1"/>
      <c r="BM15" s="3"/>
    </row>
    <row r="16" spans="1:65" ht="15.75" customHeight="1">
      <c r="A16" s="1"/>
      <c r="B16" s="1"/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9"/>
      <c r="AJ16" s="4"/>
      <c r="AK16" s="4"/>
      <c r="AL16" s="4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229" t="s">
        <v>17</v>
      </c>
      <c r="BF16" s="215"/>
      <c r="BG16" s="215"/>
      <c r="BH16" s="230"/>
      <c r="BI16" s="236" t="s">
        <v>18</v>
      </c>
      <c r="BJ16" s="215"/>
      <c r="BK16" s="215"/>
      <c r="BL16" s="237"/>
      <c r="BM16" s="3"/>
    </row>
    <row r="17" spans="1:65" ht="15" customHeight="1">
      <c r="A17" s="1"/>
      <c r="B17" s="279" t="s">
        <v>19</v>
      </c>
      <c r="C17" s="270" t="s">
        <v>20</v>
      </c>
      <c r="D17" s="237"/>
      <c r="E17" s="192" t="s">
        <v>21</v>
      </c>
      <c r="F17" s="193"/>
      <c r="G17" s="12"/>
      <c r="H17" s="13" t="s">
        <v>21</v>
      </c>
      <c r="I17" s="1"/>
      <c r="J17" s="192" t="s">
        <v>21</v>
      </c>
      <c r="K17" s="193"/>
      <c r="L17" s="12"/>
      <c r="M17" s="13" t="s">
        <v>21</v>
      </c>
      <c r="N17" s="1"/>
      <c r="O17" s="192" t="s">
        <v>21</v>
      </c>
      <c r="P17" s="193"/>
      <c r="Q17" s="12"/>
      <c r="R17" s="13" t="s">
        <v>21</v>
      </c>
      <c r="S17" s="1"/>
      <c r="T17" s="192" t="s">
        <v>21</v>
      </c>
      <c r="U17" s="193"/>
      <c r="V17" s="12"/>
      <c r="W17" s="13" t="s">
        <v>21</v>
      </c>
      <c r="X17" s="14"/>
      <c r="Y17" s="192" t="s">
        <v>21</v>
      </c>
      <c r="Z17" s="193"/>
      <c r="AA17" s="12"/>
      <c r="AB17" s="13" t="s">
        <v>21</v>
      </c>
      <c r="AC17" s="1"/>
      <c r="AD17" s="15"/>
      <c r="AE17" s="15"/>
      <c r="AF17" s="6"/>
      <c r="AG17" s="6"/>
      <c r="AH17" s="1"/>
      <c r="AI17" s="9"/>
      <c r="AJ17" s="4"/>
      <c r="AK17" s="192" t="s">
        <v>21</v>
      </c>
      <c r="AL17" s="193"/>
      <c r="AM17" s="12"/>
      <c r="AN17" s="13" t="s">
        <v>21</v>
      </c>
      <c r="AO17" s="1"/>
      <c r="AP17" s="192" t="s">
        <v>21</v>
      </c>
      <c r="AQ17" s="193"/>
      <c r="AR17" s="12"/>
      <c r="AS17" s="13" t="s">
        <v>21</v>
      </c>
      <c r="AT17" s="14"/>
      <c r="AU17" s="15"/>
      <c r="AV17" s="15"/>
      <c r="AW17" s="6"/>
      <c r="AX17" s="6"/>
      <c r="AY17" s="14"/>
      <c r="AZ17" s="192" t="s">
        <v>21</v>
      </c>
      <c r="BA17" s="193"/>
      <c r="BB17" s="12"/>
      <c r="BC17" s="13" t="s">
        <v>21</v>
      </c>
      <c r="BD17" s="1"/>
      <c r="BE17" s="231"/>
      <c r="BF17" s="232"/>
      <c r="BG17" s="232"/>
      <c r="BH17" s="233"/>
      <c r="BI17" s="231"/>
      <c r="BJ17" s="232"/>
      <c r="BK17" s="232"/>
      <c r="BL17" s="238"/>
      <c r="BM17" s="3"/>
    </row>
    <row r="18" spans="1:65" ht="36" customHeight="1">
      <c r="A18" s="1"/>
      <c r="B18" s="280"/>
      <c r="C18" s="271"/>
      <c r="D18" s="238"/>
      <c r="E18" s="197" t="s">
        <v>22</v>
      </c>
      <c r="F18" s="198"/>
      <c r="G18" s="198"/>
      <c r="H18" s="199"/>
      <c r="I18" s="1"/>
      <c r="J18" s="197" t="s">
        <v>23</v>
      </c>
      <c r="K18" s="198"/>
      <c r="L18" s="198"/>
      <c r="M18" s="199"/>
      <c r="N18" s="1"/>
      <c r="O18" s="197" t="s">
        <v>24</v>
      </c>
      <c r="P18" s="198"/>
      <c r="Q18" s="198"/>
      <c r="R18" s="199"/>
      <c r="S18" s="1"/>
      <c r="T18" s="197" t="s">
        <v>25</v>
      </c>
      <c r="U18" s="198"/>
      <c r="V18" s="198"/>
      <c r="W18" s="199"/>
      <c r="X18" s="14"/>
      <c r="Y18" s="197" t="s">
        <v>26</v>
      </c>
      <c r="Z18" s="198"/>
      <c r="AA18" s="198"/>
      <c r="AB18" s="199"/>
      <c r="AC18" s="1"/>
      <c r="AD18" s="16"/>
      <c r="AE18" s="16"/>
      <c r="AF18" s="16"/>
      <c r="AG18" s="16"/>
      <c r="AH18" s="1"/>
      <c r="AI18" s="9"/>
      <c r="AJ18" s="4"/>
      <c r="AK18" s="197" t="s">
        <v>27</v>
      </c>
      <c r="AL18" s="198"/>
      <c r="AM18" s="198"/>
      <c r="AN18" s="199"/>
      <c r="AO18" s="1"/>
      <c r="AP18" s="197" t="s">
        <v>28</v>
      </c>
      <c r="AQ18" s="198"/>
      <c r="AR18" s="198"/>
      <c r="AS18" s="199"/>
      <c r="AT18" s="14"/>
      <c r="AU18" s="16"/>
      <c r="AV18" s="16"/>
      <c r="AW18" s="16"/>
      <c r="AX18" s="16"/>
      <c r="AY18" s="14"/>
      <c r="AZ18" s="197" t="s">
        <v>29</v>
      </c>
      <c r="BA18" s="198"/>
      <c r="BB18" s="198"/>
      <c r="BC18" s="199"/>
      <c r="BD18" s="1"/>
      <c r="BE18" s="231"/>
      <c r="BF18" s="232"/>
      <c r="BG18" s="232"/>
      <c r="BH18" s="233"/>
      <c r="BI18" s="231"/>
      <c r="BJ18" s="232"/>
      <c r="BK18" s="232"/>
      <c r="BL18" s="238"/>
      <c r="BM18" s="14"/>
    </row>
    <row r="19" spans="1:65" ht="23.25" customHeight="1">
      <c r="A19" s="1"/>
      <c r="B19" s="280"/>
      <c r="C19" s="271"/>
      <c r="D19" s="238"/>
      <c r="E19" s="17">
        <v>48</v>
      </c>
      <c r="F19" s="18">
        <v>96</v>
      </c>
      <c r="G19" s="19" t="s">
        <v>30</v>
      </c>
      <c r="H19" s="20">
        <f>'POR SEMESTRE AJUSTADO'!G16</f>
        <v>3</v>
      </c>
      <c r="I19" s="1"/>
      <c r="J19" s="21">
        <v>48</v>
      </c>
      <c r="K19" s="19">
        <v>96</v>
      </c>
      <c r="L19" s="19" t="s">
        <v>31</v>
      </c>
      <c r="M19" s="22">
        <v>3</v>
      </c>
      <c r="N19" s="1"/>
      <c r="O19" s="21">
        <v>32</v>
      </c>
      <c r="P19" s="19">
        <v>64</v>
      </c>
      <c r="Q19" s="19" t="s">
        <v>31</v>
      </c>
      <c r="R19" s="22">
        <v>2</v>
      </c>
      <c r="S19" s="1"/>
      <c r="T19" s="21">
        <v>48</v>
      </c>
      <c r="U19" s="19">
        <v>96</v>
      </c>
      <c r="V19" s="19" t="s">
        <v>31</v>
      </c>
      <c r="W19" s="22">
        <v>3</v>
      </c>
      <c r="X19" s="14"/>
      <c r="Y19" s="21">
        <v>96</v>
      </c>
      <c r="Z19" s="19">
        <v>48</v>
      </c>
      <c r="AA19" s="19" t="s">
        <v>32</v>
      </c>
      <c r="AB19" s="22">
        <v>3</v>
      </c>
      <c r="AC19" s="1"/>
      <c r="AD19" s="6"/>
      <c r="AE19" s="6"/>
      <c r="AF19" s="6"/>
      <c r="AG19" s="6"/>
      <c r="AH19" s="1"/>
      <c r="AI19" s="9"/>
      <c r="AJ19" s="4"/>
      <c r="AK19" s="21">
        <v>32</v>
      </c>
      <c r="AL19" s="19">
        <v>64</v>
      </c>
      <c r="AM19" s="19" t="s">
        <v>31</v>
      </c>
      <c r="AN19" s="22">
        <v>2</v>
      </c>
      <c r="AO19" s="1"/>
      <c r="AP19" s="21">
        <v>96</v>
      </c>
      <c r="AQ19" s="19">
        <v>48</v>
      </c>
      <c r="AR19" s="19" t="s">
        <v>32</v>
      </c>
      <c r="AS19" s="22">
        <v>3</v>
      </c>
      <c r="AT19" s="14"/>
      <c r="AU19" s="6"/>
      <c r="AV19" s="6"/>
      <c r="AW19" s="6"/>
      <c r="AX19" s="6"/>
      <c r="AY19" s="14"/>
      <c r="AZ19" s="21">
        <v>32</v>
      </c>
      <c r="BA19" s="19">
        <v>64</v>
      </c>
      <c r="BB19" s="19" t="s">
        <v>31</v>
      </c>
      <c r="BC19" s="22">
        <v>2</v>
      </c>
      <c r="BD19" s="1"/>
      <c r="BE19" s="231"/>
      <c r="BF19" s="232"/>
      <c r="BG19" s="232"/>
      <c r="BH19" s="233"/>
      <c r="BI19" s="231"/>
      <c r="BJ19" s="232"/>
      <c r="BK19" s="232"/>
      <c r="BL19" s="238"/>
      <c r="BM19" s="14"/>
    </row>
    <row r="20" spans="1:65">
      <c r="A20" s="1"/>
      <c r="B20" s="280"/>
      <c r="C20" s="271"/>
      <c r="D20" s="238"/>
      <c r="E20" s="192" t="s">
        <v>21</v>
      </c>
      <c r="F20" s="193"/>
      <c r="G20" s="12"/>
      <c r="H20" s="13" t="s">
        <v>21</v>
      </c>
      <c r="I20" s="1"/>
      <c r="J20" s="192" t="s">
        <v>21</v>
      </c>
      <c r="K20" s="193"/>
      <c r="L20" s="12"/>
      <c r="M20" s="13" t="s">
        <v>21</v>
      </c>
      <c r="N20" s="1"/>
      <c r="O20" s="15"/>
      <c r="P20" s="15"/>
      <c r="Q20" s="6"/>
      <c r="R20" s="6"/>
      <c r="S20" s="1"/>
      <c r="T20" s="192" t="s">
        <v>21</v>
      </c>
      <c r="U20" s="193"/>
      <c r="V20" s="12"/>
      <c r="W20" s="13" t="s">
        <v>21</v>
      </c>
      <c r="X20" s="14"/>
      <c r="Y20" s="192" t="s">
        <v>21</v>
      </c>
      <c r="Z20" s="193"/>
      <c r="AA20" s="12"/>
      <c r="AB20" s="13" t="s">
        <v>21</v>
      </c>
      <c r="AC20" s="1"/>
      <c r="AD20" s="15"/>
      <c r="AE20" s="15"/>
      <c r="AF20" s="6"/>
      <c r="AG20" s="6"/>
      <c r="AH20" s="1"/>
      <c r="AI20" s="9"/>
      <c r="AJ20" s="4"/>
      <c r="AK20" s="6"/>
      <c r="AL20" s="6"/>
      <c r="AM20" s="14"/>
      <c r="AN20" s="14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231"/>
      <c r="BF20" s="232"/>
      <c r="BG20" s="232"/>
      <c r="BH20" s="233"/>
      <c r="BI20" s="231"/>
      <c r="BJ20" s="232"/>
      <c r="BK20" s="232"/>
      <c r="BL20" s="238"/>
      <c r="BM20" s="14"/>
    </row>
    <row r="21" spans="1:65" ht="31.5" customHeight="1">
      <c r="A21" s="1"/>
      <c r="B21" s="280"/>
      <c r="C21" s="271"/>
      <c r="D21" s="238"/>
      <c r="E21" s="197" t="s">
        <v>33</v>
      </c>
      <c r="F21" s="198"/>
      <c r="G21" s="198"/>
      <c r="H21" s="199"/>
      <c r="I21" s="1"/>
      <c r="J21" s="197" t="s">
        <v>34</v>
      </c>
      <c r="K21" s="198"/>
      <c r="L21" s="198"/>
      <c r="M21" s="199"/>
      <c r="N21" s="1"/>
      <c r="O21" s="16"/>
      <c r="P21" s="16"/>
      <c r="Q21" s="16"/>
      <c r="R21" s="16"/>
      <c r="S21" s="1"/>
      <c r="T21" s="197" t="s">
        <v>35</v>
      </c>
      <c r="U21" s="198"/>
      <c r="V21" s="198"/>
      <c r="W21" s="199"/>
      <c r="X21" s="14"/>
      <c r="Y21" s="197" t="s">
        <v>36</v>
      </c>
      <c r="Z21" s="198"/>
      <c r="AA21" s="198"/>
      <c r="AB21" s="199"/>
      <c r="AC21" s="1"/>
      <c r="AD21" s="3"/>
      <c r="AE21" s="3"/>
      <c r="AF21" s="3"/>
      <c r="AG21" s="3"/>
      <c r="AH21" s="1"/>
      <c r="AI21" s="9"/>
      <c r="AJ21" s="4"/>
      <c r="AK21" s="6"/>
      <c r="AL21" s="6"/>
      <c r="AM21" s="14"/>
      <c r="AN21" s="14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217"/>
      <c r="BF21" s="218"/>
      <c r="BG21" s="218"/>
      <c r="BH21" s="234"/>
      <c r="BI21" s="231"/>
      <c r="BJ21" s="232"/>
      <c r="BK21" s="232"/>
      <c r="BL21" s="238"/>
      <c r="BM21" s="14"/>
    </row>
    <row r="22" spans="1:65" ht="15.75" customHeight="1">
      <c r="A22" s="1"/>
      <c r="B22" s="280"/>
      <c r="C22" s="272"/>
      <c r="D22" s="223"/>
      <c r="E22" s="21">
        <v>144</v>
      </c>
      <c r="F22" s="19">
        <v>0</v>
      </c>
      <c r="G22" s="19" t="s">
        <v>30</v>
      </c>
      <c r="H22" s="20">
        <f>'POR SEMESTRE AJUSTADO'!G15</f>
        <v>3</v>
      </c>
      <c r="I22" s="1"/>
      <c r="J22" s="21">
        <v>32</v>
      </c>
      <c r="K22" s="19">
        <v>64</v>
      </c>
      <c r="L22" s="19" t="s">
        <v>31</v>
      </c>
      <c r="M22" s="22">
        <v>2</v>
      </c>
      <c r="N22" s="1"/>
      <c r="O22" s="6"/>
      <c r="P22" s="6"/>
      <c r="Q22" s="6"/>
      <c r="R22" s="6"/>
      <c r="S22" s="1"/>
      <c r="T22" s="21">
        <v>96</v>
      </c>
      <c r="U22" s="19">
        <v>48</v>
      </c>
      <c r="V22" s="19" t="s">
        <v>32</v>
      </c>
      <c r="W22" s="22">
        <v>3</v>
      </c>
      <c r="X22" s="14"/>
      <c r="Y22" s="21">
        <v>96</v>
      </c>
      <c r="Z22" s="19">
        <v>48</v>
      </c>
      <c r="AA22" s="19" t="s">
        <v>32</v>
      </c>
      <c r="AB22" s="23">
        <v>3</v>
      </c>
      <c r="AC22" s="1"/>
      <c r="AD22" s="1"/>
      <c r="AE22" s="1"/>
      <c r="AF22" s="1"/>
      <c r="AG22" s="1"/>
      <c r="AH22" s="1"/>
      <c r="AI22" s="9"/>
      <c r="AJ22" s="4"/>
      <c r="AK22" s="6"/>
      <c r="AL22" s="6"/>
      <c r="AM22" s="14"/>
      <c r="AN22" s="14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21" t="s">
        <v>37</v>
      </c>
      <c r="BF22" s="19">
        <f>SUM(H19,H22,M19,M22,R19,W19,W22,AB19,AB22,AN19,AS19,BC19)</f>
        <v>32</v>
      </c>
      <c r="BG22" s="19" t="s">
        <v>38</v>
      </c>
      <c r="BH22" s="24">
        <f>BF22/M67</f>
        <v>0.2</v>
      </c>
      <c r="BI22" s="231"/>
      <c r="BJ22" s="232"/>
      <c r="BK22" s="232"/>
      <c r="BL22" s="238"/>
      <c r="BM22" s="14"/>
    </row>
    <row r="23" spans="1:65" ht="15" customHeight="1">
      <c r="A23" s="1"/>
      <c r="B23" s="280"/>
      <c r="C23" s="204" t="s">
        <v>39</v>
      </c>
      <c r="D23" s="207" t="s">
        <v>40</v>
      </c>
      <c r="E23" s="192" t="s">
        <v>21</v>
      </c>
      <c r="F23" s="193"/>
      <c r="G23" s="12" t="s">
        <v>41</v>
      </c>
      <c r="H23" s="13" t="s">
        <v>21</v>
      </c>
      <c r="I23" s="1"/>
      <c r="J23" s="192" t="s">
        <v>21</v>
      </c>
      <c r="K23" s="193"/>
      <c r="L23" s="12" t="s">
        <v>41</v>
      </c>
      <c r="M23" s="13" t="s">
        <v>21</v>
      </c>
      <c r="N23" s="1"/>
      <c r="O23" s="192" t="s">
        <v>21</v>
      </c>
      <c r="P23" s="193"/>
      <c r="Q23" s="12" t="s">
        <v>41</v>
      </c>
      <c r="R23" s="13" t="s">
        <v>21</v>
      </c>
      <c r="S23" s="1"/>
      <c r="T23" s="192" t="s">
        <v>21</v>
      </c>
      <c r="U23" s="193"/>
      <c r="V23" s="12"/>
      <c r="W23" s="13" t="s">
        <v>21</v>
      </c>
      <c r="X23" s="14"/>
      <c r="Y23" s="192" t="s">
        <v>21</v>
      </c>
      <c r="Z23" s="193"/>
      <c r="AA23" s="12"/>
      <c r="AB23" s="13" t="s">
        <v>21</v>
      </c>
      <c r="AC23" s="1"/>
      <c r="AD23" s="192" t="s">
        <v>21</v>
      </c>
      <c r="AE23" s="193"/>
      <c r="AF23" s="12"/>
      <c r="AG23" s="13" t="s">
        <v>21</v>
      </c>
      <c r="AH23" s="1"/>
      <c r="AI23" s="9"/>
      <c r="AJ23" s="4"/>
      <c r="AK23" s="192" t="s">
        <v>21</v>
      </c>
      <c r="AL23" s="193"/>
      <c r="AM23" s="12"/>
      <c r="AN23" s="13" t="s">
        <v>21</v>
      </c>
      <c r="AO23" s="1"/>
      <c r="AP23" s="192" t="s">
        <v>21</v>
      </c>
      <c r="AQ23" s="193"/>
      <c r="AR23" s="12"/>
      <c r="AS23" s="13" t="s">
        <v>21</v>
      </c>
      <c r="AT23" s="14"/>
      <c r="AU23" s="192" t="s">
        <v>21</v>
      </c>
      <c r="AV23" s="193"/>
      <c r="AW23" s="12" t="s">
        <v>41</v>
      </c>
      <c r="AX23" s="13" t="s">
        <v>21</v>
      </c>
      <c r="AY23" s="1"/>
      <c r="AZ23" s="192" t="s">
        <v>21</v>
      </c>
      <c r="BA23" s="193"/>
      <c r="BB23" s="12"/>
      <c r="BC23" s="13" t="s">
        <v>21</v>
      </c>
      <c r="BD23" s="1"/>
      <c r="BE23" s="235" t="s">
        <v>42</v>
      </c>
      <c r="BF23" s="215"/>
      <c r="BG23" s="215"/>
      <c r="BH23" s="230"/>
      <c r="BI23" s="231"/>
      <c r="BJ23" s="232"/>
      <c r="BK23" s="232"/>
      <c r="BL23" s="238"/>
      <c r="BM23" s="14"/>
    </row>
    <row r="24" spans="1:65" ht="45.75" customHeight="1">
      <c r="A24" s="1"/>
      <c r="B24" s="280"/>
      <c r="C24" s="205"/>
      <c r="D24" s="208"/>
      <c r="E24" s="227" t="s">
        <v>43</v>
      </c>
      <c r="F24" s="198"/>
      <c r="G24" s="198"/>
      <c r="H24" s="199"/>
      <c r="I24" s="1"/>
      <c r="J24" s="227" t="s">
        <v>44</v>
      </c>
      <c r="K24" s="198"/>
      <c r="L24" s="198"/>
      <c r="M24" s="199"/>
      <c r="N24" s="1"/>
      <c r="O24" s="227" t="s">
        <v>45</v>
      </c>
      <c r="P24" s="198"/>
      <c r="Q24" s="198"/>
      <c r="R24" s="199"/>
      <c r="S24" s="1"/>
      <c r="T24" s="227" t="s">
        <v>46</v>
      </c>
      <c r="U24" s="198"/>
      <c r="V24" s="198"/>
      <c r="W24" s="199"/>
      <c r="X24" s="14"/>
      <c r="Y24" s="227" t="s">
        <v>47</v>
      </c>
      <c r="Z24" s="198"/>
      <c r="AA24" s="198"/>
      <c r="AB24" s="199"/>
      <c r="AC24" s="1"/>
      <c r="AD24" s="228" t="s">
        <v>48</v>
      </c>
      <c r="AE24" s="198"/>
      <c r="AF24" s="198"/>
      <c r="AG24" s="199"/>
      <c r="AH24" s="1"/>
      <c r="AI24" s="9"/>
      <c r="AJ24" s="4"/>
      <c r="AK24" s="227" t="s">
        <v>49</v>
      </c>
      <c r="AL24" s="198"/>
      <c r="AM24" s="198"/>
      <c r="AN24" s="199"/>
      <c r="AO24" s="1"/>
      <c r="AP24" s="227" t="s">
        <v>50</v>
      </c>
      <c r="AQ24" s="198"/>
      <c r="AR24" s="198"/>
      <c r="AS24" s="199"/>
      <c r="AT24" s="14"/>
      <c r="AU24" s="227" t="s">
        <v>51</v>
      </c>
      <c r="AV24" s="198"/>
      <c r="AW24" s="198"/>
      <c r="AX24" s="199"/>
      <c r="AY24" s="1"/>
      <c r="AZ24" s="227" t="s">
        <v>52</v>
      </c>
      <c r="BA24" s="198"/>
      <c r="BB24" s="198"/>
      <c r="BC24" s="199"/>
      <c r="BD24" s="1"/>
      <c r="BE24" s="231"/>
      <c r="BF24" s="232"/>
      <c r="BG24" s="232"/>
      <c r="BH24" s="233"/>
      <c r="BI24" s="231"/>
      <c r="BJ24" s="232"/>
      <c r="BK24" s="232"/>
      <c r="BL24" s="238"/>
      <c r="BM24" s="14"/>
    </row>
    <row r="25" spans="1:65" ht="15.75" customHeight="1">
      <c r="A25" s="1"/>
      <c r="B25" s="280"/>
      <c r="C25" s="205"/>
      <c r="D25" s="208"/>
      <c r="E25" s="17">
        <v>96</v>
      </c>
      <c r="F25" s="19">
        <v>0</v>
      </c>
      <c r="G25" s="19" t="s">
        <v>53</v>
      </c>
      <c r="H25" s="20">
        <f>'POR SEMESTRE AJUSTADO'!G17</f>
        <v>2</v>
      </c>
      <c r="I25" s="1"/>
      <c r="J25" s="21">
        <v>144</v>
      </c>
      <c r="K25" s="19">
        <v>0</v>
      </c>
      <c r="L25" s="19" t="s">
        <v>30</v>
      </c>
      <c r="M25" s="22">
        <v>3</v>
      </c>
      <c r="N25" s="1"/>
      <c r="O25" s="21">
        <v>144</v>
      </c>
      <c r="P25" s="19">
        <v>0</v>
      </c>
      <c r="Q25" s="19" t="s">
        <v>30</v>
      </c>
      <c r="R25" s="23">
        <v>3</v>
      </c>
      <c r="S25" s="1"/>
      <c r="T25" s="21">
        <v>144</v>
      </c>
      <c r="U25" s="19">
        <v>0</v>
      </c>
      <c r="V25" s="19" t="s">
        <v>30</v>
      </c>
      <c r="W25" s="22">
        <v>3</v>
      </c>
      <c r="X25" s="14"/>
      <c r="Y25" s="21">
        <v>144</v>
      </c>
      <c r="Z25" s="19">
        <v>0</v>
      </c>
      <c r="AA25" s="19" t="s">
        <v>30</v>
      </c>
      <c r="AB25" s="23">
        <v>3</v>
      </c>
      <c r="AC25" s="1"/>
      <c r="AD25" s="21">
        <v>144</v>
      </c>
      <c r="AE25" s="19">
        <v>0</v>
      </c>
      <c r="AF25" s="19" t="s">
        <v>30</v>
      </c>
      <c r="AG25" s="23">
        <v>3</v>
      </c>
      <c r="AH25" s="1"/>
      <c r="AI25" s="9"/>
      <c r="AJ25" s="4"/>
      <c r="AK25" s="21">
        <v>144</v>
      </c>
      <c r="AL25" s="19">
        <v>0</v>
      </c>
      <c r="AM25" s="19" t="s">
        <v>30</v>
      </c>
      <c r="AN25" s="22">
        <v>3</v>
      </c>
      <c r="AO25" s="1"/>
      <c r="AP25" s="21">
        <v>144</v>
      </c>
      <c r="AQ25" s="19">
        <v>0</v>
      </c>
      <c r="AR25" s="19" t="s">
        <v>30</v>
      </c>
      <c r="AS25" s="22">
        <v>3</v>
      </c>
      <c r="AT25" s="14"/>
      <c r="AU25" s="21">
        <v>144</v>
      </c>
      <c r="AV25" s="19">
        <v>0</v>
      </c>
      <c r="AW25" s="19" t="s">
        <v>30</v>
      </c>
      <c r="AX25" s="22">
        <v>3</v>
      </c>
      <c r="AY25" s="1"/>
      <c r="AZ25" s="21">
        <v>144</v>
      </c>
      <c r="BA25" s="19">
        <v>0</v>
      </c>
      <c r="BB25" s="19" t="s">
        <v>30</v>
      </c>
      <c r="BC25" s="23">
        <v>3</v>
      </c>
      <c r="BD25" s="1"/>
      <c r="BE25" s="231"/>
      <c r="BF25" s="232"/>
      <c r="BG25" s="232"/>
      <c r="BH25" s="233"/>
      <c r="BI25" s="231"/>
      <c r="BJ25" s="232"/>
      <c r="BK25" s="232"/>
      <c r="BL25" s="238"/>
      <c r="BM25" s="14"/>
    </row>
    <row r="26" spans="1:65" ht="15.75" customHeight="1">
      <c r="A26" s="1"/>
      <c r="B26" s="280"/>
      <c r="C26" s="205"/>
      <c r="D26" s="208"/>
      <c r="E26" s="25"/>
      <c r="F26" s="25"/>
      <c r="G26" s="4"/>
      <c r="H26" s="4"/>
      <c r="I26" s="1"/>
      <c r="J26" s="192" t="s">
        <v>21</v>
      </c>
      <c r="K26" s="193"/>
      <c r="L26" s="12"/>
      <c r="M26" s="13" t="s">
        <v>21</v>
      </c>
      <c r="N26" s="1"/>
      <c r="O26" s="192" t="s">
        <v>21</v>
      </c>
      <c r="P26" s="193"/>
      <c r="Q26" s="12"/>
      <c r="R26" s="13" t="s">
        <v>21</v>
      </c>
      <c r="S26" s="1"/>
      <c r="T26" s="192" t="s">
        <v>21</v>
      </c>
      <c r="U26" s="193"/>
      <c r="V26" s="12"/>
      <c r="W26" s="13" t="s">
        <v>21</v>
      </c>
      <c r="X26" s="14"/>
      <c r="Y26" s="192" t="s">
        <v>21</v>
      </c>
      <c r="Z26" s="193"/>
      <c r="AA26" s="12"/>
      <c r="AB26" s="13" t="s">
        <v>21</v>
      </c>
      <c r="AC26" s="1"/>
      <c r="AD26" s="15"/>
      <c r="AE26" s="15"/>
      <c r="AF26" s="15"/>
      <c r="AG26" s="15"/>
      <c r="AH26" s="1"/>
      <c r="AI26" s="9"/>
      <c r="AJ26" s="4"/>
      <c r="AK26" s="6"/>
      <c r="AL26" s="6"/>
      <c r="AM26" s="14"/>
      <c r="AN26" s="14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231"/>
      <c r="BF26" s="232"/>
      <c r="BG26" s="232"/>
      <c r="BH26" s="233"/>
      <c r="BI26" s="231"/>
      <c r="BJ26" s="232"/>
      <c r="BK26" s="232"/>
      <c r="BL26" s="238"/>
      <c r="BM26" s="14"/>
    </row>
    <row r="27" spans="1:65" ht="15.75" customHeight="1">
      <c r="A27" s="1"/>
      <c r="B27" s="280"/>
      <c r="C27" s="205"/>
      <c r="D27" s="208"/>
      <c r="E27" s="25"/>
      <c r="F27" s="25"/>
      <c r="G27" s="25"/>
      <c r="H27" s="25"/>
      <c r="I27" s="1"/>
      <c r="J27" s="227" t="s">
        <v>54</v>
      </c>
      <c r="K27" s="198"/>
      <c r="L27" s="198"/>
      <c r="M27" s="199"/>
      <c r="N27" s="1"/>
      <c r="O27" s="227" t="s">
        <v>55</v>
      </c>
      <c r="P27" s="198"/>
      <c r="Q27" s="198"/>
      <c r="R27" s="199"/>
      <c r="S27" s="1"/>
      <c r="T27" s="227" t="s">
        <v>56</v>
      </c>
      <c r="U27" s="198"/>
      <c r="V27" s="198"/>
      <c r="W27" s="199"/>
      <c r="X27" s="14"/>
      <c r="Y27" s="227" t="s">
        <v>57</v>
      </c>
      <c r="Z27" s="198"/>
      <c r="AA27" s="198"/>
      <c r="AB27" s="199"/>
      <c r="AC27" s="1"/>
      <c r="AD27" s="15"/>
      <c r="AE27" s="15"/>
      <c r="AF27" s="15"/>
      <c r="AG27" s="15"/>
      <c r="AH27" s="1"/>
      <c r="AI27" s="9"/>
      <c r="AJ27" s="4"/>
      <c r="AK27" s="6"/>
      <c r="AL27" s="6"/>
      <c r="AM27" s="14"/>
      <c r="AN27" s="14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231"/>
      <c r="BF27" s="232"/>
      <c r="BG27" s="232"/>
      <c r="BH27" s="233"/>
      <c r="BI27" s="231"/>
      <c r="BJ27" s="232"/>
      <c r="BK27" s="232"/>
      <c r="BL27" s="238"/>
      <c r="BM27" s="14"/>
    </row>
    <row r="28" spans="1:65" ht="15.75" customHeight="1">
      <c r="A28" s="1"/>
      <c r="B28" s="280"/>
      <c r="C28" s="205"/>
      <c r="D28" s="209"/>
      <c r="E28" s="4"/>
      <c r="F28" s="4"/>
      <c r="G28" s="4"/>
      <c r="H28" s="4"/>
      <c r="I28" s="1"/>
      <c r="J28" s="21">
        <v>144</v>
      </c>
      <c r="K28" s="19">
        <v>0</v>
      </c>
      <c r="L28" s="19" t="s">
        <v>30</v>
      </c>
      <c r="M28" s="22">
        <v>3</v>
      </c>
      <c r="N28" s="1"/>
      <c r="O28" s="21">
        <v>144</v>
      </c>
      <c r="P28" s="19">
        <v>0</v>
      </c>
      <c r="Q28" s="19" t="s">
        <v>30</v>
      </c>
      <c r="R28" s="22">
        <v>3</v>
      </c>
      <c r="S28" s="1"/>
      <c r="T28" s="21">
        <v>144</v>
      </c>
      <c r="U28" s="19">
        <v>0</v>
      </c>
      <c r="V28" s="19" t="s">
        <v>30</v>
      </c>
      <c r="W28" s="22">
        <v>3</v>
      </c>
      <c r="X28" s="14"/>
      <c r="Y28" s="21">
        <v>144</v>
      </c>
      <c r="Z28" s="19">
        <v>0</v>
      </c>
      <c r="AA28" s="19" t="s">
        <v>30</v>
      </c>
      <c r="AB28" s="22">
        <v>3</v>
      </c>
      <c r="AC28" s="14"/>
      <c r="AD28" s="15"/>
      <c r="AE28" s="15"/>
      <c r="AF28" s="15"/>
      <c r="AG28" s="15"/>
      <c r="AH28" s="1"/>
      <c r="AI28" s="9"/>
      <c r="AJ28" s="4"/>
      <c r="AK28" s="6"/>
      <c r="AL28" s="6"/>
      <c r="AM28" s="14"/>
      <c r="AN28" s="14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231"/>
      <c r="BF28" s="232"/>
      <c r="BG28" s="232"/>
      <c r="BH28" s="233"/>
      <c r="BI28" s="231"/>
      <c r="BJ28" s="232"/>
      <c r="BK28" s="232"/>
      <c r="BL28" s="238"/>
      <c r="BM28" s="14"/>
    </row>
    <row r="29" spans="1:65" ht="15.75" customHeight="1">
      <c r="A29" s="1"/>
      <c r="B29" s="280"/>
      <c r="C29" s="205"/>
      <c r="D29" s="210" t="s">
        <v>58</v>
      </c>
      <c r="E29" s="1"/>
      <c r="F29" s="1"/>
      <c r="G29" s="1"/>
      <c r="H29" s="1"/>
      <c r="I29" s="1"/>
      <c r="J29" s="11" t="s">
        <v>21</v>
      </c>
      <c r="K29" s="26"/>
      <c r="L29" s="12" t="s">
        <v>41</v>
      </c>
      <c r="M29" s="13" t="s">
        <v>21</v>
      </c>
      <c r="N29" s="1"/>
      <c r="O29" s="11" t="s">
        <v>21</v>
      </c>
      <c r="P29" s="26"/>
      <c r="Q29" s="12"/>
      <c r="R29" s="13" t="s">
        <v>21</v>
      </c>
      <c r="S29" s="1"/>
      <c r="T29" s="192" t="s">
        <v>21</v>
      </c>
      <c r="U29" s="193"/>
      <c r="V29" s="12"/>
      <c r="W29" s="13" t="s">
        <v>21</v>
      </c>
      <c r="X29" s="14"/>
      <c r="Y29" s="192" t="s">
        <v>21</v>
      </c>
      <c r="Z29" s="193"/>
      <c r="AA29" s="12"/>
      <c r="AB29" s="13" t="s">
        <v>21</v>
      </c>
      <c r="AC29" s="1"/>
      <c r="AD29" s="25"/>
      <c r="AE29" s="25"/>
      <c r="AF29" s="4"/>
      <c r="AG29" s="4"/>
      <c r="AH29" s="1"/>
      <c r="AI29" s="9"/>
      <c r="AJ29" s="4"/>
      <c r="AK29" s="192" t="s">
        <v>21</v>
      </c>
      <c r="AL29" s="193"/>
      <c r="AM29" s="12"/>
      <c r="AN29" s="13" t="s">
        <v>21</v>
      </c>
      <c r="AO29" s="1"/>
      <c r="AP29" s="192" t="s">
        <v>21</v>
      </c>
      <c r="AQ29" s="193"/>
      <c r="AR29" s="12"/>
      <c r="AS29" s="13" t="s">
        <v>21</v>
      </c>
      <c r="AT29" s="14"/>
      <c r="AU29" s="192" t="s">
        <v>21</v>
      </c>
      <c r="AV29" s="193"/>
      <c r="AW29" s="12"/>
      <c r="AX29" s="13" t="s">
        <v>21</v>
      </c>
      <c r="AY29" s="14"/>
      <c r="AZ29" s="192" t="s">
        <v>21</v>
      </c>
      <c r="BA29" s="193"/>
      <c r="BB29" s="12"/>
      <c r="BC29" s="13" t="s">
        <v>21</v>
      </c>
      <c r="BD29" s="1"/>
      <c r="BE29" s="231"/>
      <c r="BF29" s="232"/>
      <c r="BG29" s="232"/>
      <c r="BH29" s="233"/>
      <c r="BI29" s="231"/>
      <c r="BJ29" s="232"/>
      <c r="BK29" s="232"/>
      <c r="BL29" s="238"/>
      <c r="BM29" s="14"/>
    </row>
    <row r="30" spans="1:65" ht="48" customHeight="1">
      <c r="A30" s="1"/>
      <c r="B30" s="280"/>
      <c r="C30" s="205"/>
      <c r="D30" s="208"/>
      <c r="E30" s="1"/>
      <c r="F30" s="1"/>
      <c r="G30" s="1"/>
      <c r="H30" s="1"/>
      <c r="I30" s="1"/>
      <c r="J30" s="200" t="s">
        <v>59</v>
      </c>
      <c r="K30" s="198"/>
      <c r="L30" s="198"/>
      <c r="M30" s="199"/>
      <c r="N30" s="1"/>
      <c r="O30" s="200" t="s">
        <v>60</v>
      </c>
      <c r="P30" s="198"/>
      <c r="Q30" s="198"/>
      <c r="R30" s="199"/>
      <c r="S30" s="1"/>
      <c r="T30" s="200" t="s">
        <v>61</v>
      </c>
      <c r="U30" s="198"/>
      <c r="V30" s="198"/>
      <c r="W30" s="199"/>
      <c r="X30" s="14"/>
      <c r="Y30" s="213" t="s">
        <v>62</v>
      </c>
      <c r="Z30" s="198"/>
      <c r="AA30" s="198"/>
      <c r="AB30" s="199"/>
      <c r="AC30" s="1"/>
      <c r="AD30" s="25"/>
      <c r="AE30" s="25"/>
      <c r="AF30" s="25"/>
      <c r="AG30" s="25"/>
      <c r="AH30" s="1"/>
      <c r="AI30" s="9"/>
      <c r="AJ30" s="4"/>
      <c r="AK30" s="200" t="s">
        <v>63</v>
      </c>
      <c r="AL30" s="198"/>
      <c r="AM30" s="198"/>
      <c r="AN30" s="199"/>
      <c r="AO30" s="1"/>
      <c r="AP30" s="200" t="s">
        <v>64</v>
      </c>
      <c r="AQ30" s="198"/>
      <c r="AR30" s="198"/>
      <c r="AS30" s="199"/>
      <c r="AT30" s="14"/>
      <c r="AU30" s="200" t="s">
        <v>65</v>
      </c>
      <c r="AV30" s="198"/>
      <c r="AW30" s="198"/>
      <c r="AX30" s="199"/>
      <c r="AY30" s="14"/>
      <c r="AZ30" s="200" t="s">
        <v>66</v>
      </c>
      <c r="BA30" s="198"/>
      <c r="BB30" s="198"/>
      <c r="BC30" s="199"/>
      <c r="BD30" s="1"/>
      <c r="BE30" s="231"/>
      <c r="BF30" s="232"/>
      <c r="BG30" s="232"/>
      <c r="BH30" s="233"/>
      <c r="BI30" s="231"/>
      <c r="BJ30" s="232"/>
      <c r="BK30" s="232"/>
      <c r="BL30" s="238"/>
      <c r="BM30" s="14"/>
    </row>
    <row r="31" spans="1:65" ht="15.75" customHeight="1">
      <c r="A31" s="1"/>
      <c r="B31" s="280"/>
      <c r="C31" s="205"/>
      <c r="D31" s="208"/>
      <c r="E31" s="1"/>
      <c r="F31" s="1"/>
      <c r="G31" s="1"/>
      <c r="H31" s="1"/>
      <c r="I31" s="1"/>
      <c r="J31" s="21">
        <v>48</v>
      </c>
      <c r="K31" s="19">
        <v>96</v>
      </c>
      <c r="L31" s="19" t="s">
        <v>31</v>
      </c>
      <c r="M31" s="22">
        <v>3</v>
      </c>
      <c r="N31" s="1"/>
      <c r="O31" s="21">
        <v>32</v>
      </c>
      <c r="P31" s="19">
        <v>64</v>
      </c>
      <c r="Q31" s="19" t="s">
        <v>31</v>
      </c>
      <c r="R31" s="22">
        <v>2</v>
      </c>
      <c r="S31" s="1"/>
      <c r="T31" s="21">
        <v>48</v>
      </c>
      <c r="U31" s="19">
        <v>96</v>
      </c>
      <c r="V31" s="19" t="s">
        <v>31</v>
      </c>
      <c r="W31" s="22">
        <v>3</v>
      </c>
      <c r="X31" s="14"/>
      <c r="Y31" s="21">
        <v>32</v>
      </c>
      <c r="Z31" s="19">
        <v>64</v>
      </c>
      <c r="AA31" s="19" t="s">
        <v>31</v>
      </c>
      <c r="AB31" s="22">
        <v>2</v>
      </c>
      <c r="AC31" s="1"/>
      <c r="AD31" s="4"/>
      <c r="AE31" s="4"/>
      <c r="AF31" s="4"/>
      <c r="AG31" s="4"/>
      <c r="AH31" s="1"/>
      <c r="AI31" s="9"/>
      <c r="AJ31" s="4"/>
      <c r="AK31" s="21">
        <v>32</v>
      </c>
      <c r="AL31" s="19">
        <v>64</v>
      </c>
      <c r="AM31" s="19" t="s">
        <v>31</v>
      </c>
      <c r="AN31" s="22">
        <v>2</v>
      </c>
      <c r="AO31" s="1"/>
      <c r="AP31" s="21">
        <v>48</v>
      </c>
      <c r="AQ31" s="19">
        <v>96</v>
      </c>
      <c r="AR31" s="19" t="s">
        <v>31</v>
      </c>
      <c r="AS31" s="22">
        <v>3</v>
      </c>
      <c r="AT31" s="14"/>
      <c r="AU31" s="21">
        <v>48</v>
      </c>
      <c r="AV31" s="19">
        <v>96</v>
      </c>
      <c r="AW31" s="19" t="s">
        <v>31</v>
      </c>
      <c r="AX31" s="22">
        <v>3</v>
      </c>
      <c r="AY31" s="14"/>
      <c r="AZ31" s="21">
        <v>32</v>
      </c>
      <c r="BA31" s="19">
        <v>64</v>
      </c>
      <c r="BB31" s="19" t="s">
        <v>31</v>
      </c>
      <c r="BC31" s="23">
        <v>2</v>
      </c>
      <c r="BD31" s="1"/>
      <c r="BE31" s="231"/>
      <c r="BF31" s="232"/>
      <c r="BG31" s="232"/>
      <c r="BH31" s="233"/>
      <c r="BI31" s="231"/>
      <c r="BJ31" s="232"/>
      <c r="BK31" s="232"/>
      <c r="BL31" s="238"/>
      <c r="BM31" s="14"/>
    </row>
    <row r="32" spans="1:65" ht="15.75" customHeight="1">
      <c r="A32" s="1"/>
      <c r="B32" s="280"/>
      <c r="C32" s="205"/>
      <c r="D32" s="20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5"/>
      <c r="U32" s="15"/>
      <c r="V32" s="6"/>
      <c r="W32" s="6"/>
      <c r="X32" s="14"/>
      <c r="Y32" s="192" t="s">
        <v>21</v>
      </c>
      <c r="Z32" s="193"/>
      <c r="AA32" s="12"/>
      <c r="AB32" s="13" t="s">
        <v>21</v>
      </c>
      <c r="AC32" s="1"/>
      <c r="AD32" s="1"/>
      <c r="AE32" s="1"/>
      <c r="AF32" s="1"/>
      <c r="AG32" s="1"/>
      <c r="AH32" s="1"/>
      <c r="AI32" s="9"/>
      <c r="AJ32" s="4"/>
      <c r="AK32" s="4"/>
      <c r="AL32" s="4"/>
      <c r="AM32" s="1"/>
      <c r="AN32" s="1"/>
      <c r="AO32" s="1"/>
      <c r="AP32" s="192" t="s">
        <v>21</v>
      </c>
      <c r="AQ32" s="193"/>
      <c r="AR32" s="12"/>
      <c r="AS32" s="13" t="s">
        <v>21</v>
      </c>
      <c r="AT32" s="14"/>
      <c r="AU32" s="11" t="s">
        <v>21</v>
      </c>
      <c r="AV32" s="26"/>
      <c r="AW32" s="12"/>
      <c r="AX32" s="13" t="s">
        <v>21</v>
      </c>
      <c r="AY32" s="14"/>
      <c r="AZ32" s="11" t="s">
        <v>21</v>
      </c>
      <c r="BA32" s="26"/>
      <c r="BB32" s="12"/>
      <c r="BC32" s="13" t="s">
        <v>21</v>
      </c>
      <c r="BD32" s="1"/>
      <c r="BE32" s="231"/>
      <c r="BF32" s="232"/>
      <c r="BG32" s="232"/>
      <c r="BH32" s="233"/>
      <c r="BI32" s="231"/>
      <c r="BJ32" s="232"/>
      <c r="BK32" s="232"/>
      <c r="BL32" s="238"/>
      <c r="BM32" s="14"/>
    </row>
    <row r="33" spans="1:65" ht="32.25" customHeight="1">
      <c r="A33" s="1"/>
      <c r="B33" s="280"/>
      <c r="C33" s="205"/>
      <c r="D33" s="208"/>
      <c r="E33" s="1"/>
      <c r="F33" s="1"/>
      <c r="G33" s="1"/>
      <c r="H33" s="1"/>
      <c r="I33" s="1"/>
      <c r="J33" s="201"/>
      <c r="K33" s="202"/>
      <c r="L33" s="202"/>
      <c r="M33" s="203"/>
      <c r="N33" s="1"/>
      <c r="O33" s="201"/>
      <c r="P33" s="202"/>
      <c r="Q33" s="202"/>
      <c r="R33" s="203"/>
      <c r="S33" s="1"/>
      <c r="T33" s="16"/>
      <c r="U33" s="16"/>
      <c r="V33" s="16"/>
      <c r="W33" s="16"/>
      <c r="X33" s="14"/>
      <c r="Y33" s="213" t="s">
        <v>67</v>
      </c>
      <c r="Z33" s="198"/>
      <c r="AA33" s="198"/>
      <c r="AB33" s="199"/>
      <c r="AC33" s="1"/>
      <c r="AD33" s="1"/>
      <c r="AE33" s="1"/>
      <c r="AF33" s="1"/>
      <c r="AG33" s="1"/>
      <c r="AH33" s="1"/>
      <c r="AI33" s="9"/>
      <c r="AJ33" s="4"/>
      <c r="AK33" s="4"/>
      <c r="AL33" s="4"/>
      <c r="AM33" s="1"/>
      <c r="AN33" s="1"/>
      <c r="AO33" s="1"/>
      <c r="AP33" s="200" t="s">
        <v>68</v>
      </c>
      <c r="AQ33" s="198"/>
      <c r="AR33" s="198"/>
      <c r="AS33" s="199"/>
      <c r="AT33" s="14"/>
      <c r="AU33" s="200" t="s">
        <v>69</v>
      </c>
      <c r="AV33" s="198"/>
      <c r="AW33" s="198"/>
      <c r="AX33" s="199"/>
      <c r="AY33" s="14"/>
      <c r="AZ33" s="200" t="s">
        <v>70</v>
      </c>
      <c r="BA33" s="198"/>
      <c r="BB33" s="198"/>
      <c r="BC33" s="199"/>
      <c r="BD33" s="1"/>
      <c r="BE33" s="231"/>
      <c r="BF33" s="232"/>
      <c r="BG33" s="232"/>
      <c r="BH33" s="233"/>
      <c r="BI33" s="231"/>
      <c r="BJ33" s="232"/>
      <c r="BK33" s="232"/>
      <c r="BL33" s="238"/>
      <c r="BM33" s="14"/>
    </row>
    <row r="34" spans="1:65" ht="15.75" customHeight="1">
      <c r="A34" s="1"/>
      <c r="B34" s="280"/>
      <c r="C34" s="205"/>
      <c r="D34" s="20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6"/>
      <c r="U34" s="6"/>
      <c r="V34" s="6"/>
      <c r="W34" s="6"/>
      <c r="X34" s="14"/>
      <c r="Y34" s="21">
        <v>32</v>
      </c>
      <c r="Z34" s="19">
        <v>64</v>
      </c>
      <c r="AA34" s="19" t="s">
        <v>31</v>
      </c>
      <c r="AB34" s="22">
        <v>2</v>
      </c>
      <c r="AC34" s="1"/>
      <c r="AD34" s="1"/>
      <c r="AE34" s="1"/>
      <c r="AF34" s="1"/>
      <c r="AG34" s="1"/>
      <c r="AH34" s="1"/>
      <c r="AI34" s="9"/>
      <c r="AJ34" s="4"/>
      <c r="AK34" s="4"/>
      <c r="AL34" s="4"/>
      <c r="AM34" s="1"/>
      <c r="AN34" s="1"/>
      <c r="AO34" s="1"/>
      <c r="AP34" s="21">
        <v>32</v>
      </c>
      <c r="AQ34" s="19">
        <v>64</v>
      </c>
      <c r="AR34" s="19" t="s">
        <v>31</v>
      </c>
      <c r="AS34" s="22">
        <v>2</v>
      </c>
      <c r="AT34" s="14"/>
      <c r="AU34" s="21">
        <v>32</v>
      </c>
      <c r="AV34" s="19">
        <v>64</v>
      </c>
      <c r="AW34" s="19" t="s">
        <v>31</v>
      </c>
      <c r="AX34" s="22">
        <v>2</v>
      </c>
      <c r="AY34" s="14"/>
      <c r="AZ34" s="17">
        <v>48</v>
      </c>
      <c r="BA34" s="18">
        <v>96</v>
      </c>
      <c r="BB34" s="19" t="s">
        <v>31</v>
      </c>
      <c r="BC34" s="22">
        <v>3</v>
      </c>
      <c r="BD34" s="1"/>
      <c r="BE34" s="231"/>
      <c r="BF34" s="232"/>
      <c r="BG34" s="232"/>
      <c r="BH34" s="233"/>
      <c r="BI34" s="231"/>
      <c r="BJ34" s="232"/>
      <c r="BK34" s="232"/>
      <c r="BL34" s="238"/>
      <c r="BM34" s="14"/>
    </row>
    <row r="35" spans="1:65" ht="15.75" customHeight="1">
      <c r="A35" s="1"/>
      <c r="B35" s="280"/>
      <c r="C35" s="205"/>
      <c r="D35" s="211" t="s">
        <v>71</v>
      </c>
      <c r="E35" s="192" t="s">
        <v>21</v>
      </c>
      <c r="F35" s="193"/>
      <c r="G35" s="12"/>
      <c r="H35" s="13" t="s">
        <v>21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9"/>
      <c r="AJ35" s="4"/>
      <c r="AK35" s="192" t="s">
        <v>21</v>
      </c>
      <c r="AL35" s="193"/>
      <c r="AM35" s="12" t="s">
        <v>41</v>
      </c>
      <c r="AN35" s="13" t="s">
        <v>21</v>
      </c>
      <c r="AO35" s="1"/>
      <c r="AP35" s="192" t="s">
        <v>21</v>
      </c>
      <c r="AQ35" s="193"/>
      <c r="AR35" s="12"/>
      <c r="AS35" s="13" t="s">
        <v>21</v>
      </c>
      <c r="AT35" s="14"/>
      <c r="AU35" s="15"/>
      <c r="AV35" s="15"/>
      <c r="AW35" s="6"/>
      <c r="AX35" s="6"/>
      <c r="AY35" s="1"/>
      <c r="AZ35" s="1"/>
      <c r="BA35" s="1"/>
      <c r="BB35" s="1"/>
      <c r="BC35" s="1"/>
      <c r="BD35" s="1"/>
      <c r="BE35" s="231"/>
      <c r="BF35" s="232"/>
      <c r="BG35" s="232"/>
      <c r="BH35" s="233"/>
      <c r="BI35" s="231"/>
      <c r="BJ35" s="232"/>
      <c r="BK35" s="232"/>
      <c r="BL35" s="238"/>
      <c r="BM35" s="14"/>
    </row>
    <row r="36" spans="1:65" ht="15.75" customHeight="1">
      <c r="A36" s="1"/>
      <c r="B36" s="280"/>
      <c r="C36" s="205"/>
      <c r="D36" s="208"/>
      <c r="E36" s="212" t="s">
        <v>72</v>
      </c>
      <c r="F36" s="198"/>
      <c r="G36" s="198"/>
      <c r="H36" s="19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9"/>
      <c r="AJ36" s="4"/>
      <c r="AK36" s="258" t="s">
        <v>73</v>
      </c>
      <c r="AL36" s="198"/>
      <c r="AM36" s="198"/>
      <c r="AN36" s="199"/>
      <c r="AO36" s="1"/>
      <c r="AP36" s="258" t="s">
        <v>74</v>
      </c>
      <c r="AQ36" s="198"/>
      <c r="AR36" s="198"/>
      <c r="AS36" s="199"/>
      <c r="AT36" s="14"/>
      <c r="AU36" s="16"/>
      <c r="AV36" s="16"/>
      <c r="AW36" s="16"/>
      <c r="AX36" s="16"/>
      <c r="AY36" s="1"/>
      <c r="AZ36" s="1"/>
      <c r="BA36" s="1"/>
      <c r="BB36" s="1"/>
      <c r="BC36" s="1"/>
      <c r="BD36" s="1"/>
      <c r="BE36" s="231"/>
      <c r="BF36" s="232"/>
      <c r="BG36" s="232"/>
      <c r="BH36" s="233"/>
      <c r="BI36" s="231"/>
      <c r="BJ36" s="232"/>
      <c r="BK36" s="232"/>
      <c r="BL36" s="238"/>
      <c r="BM36" s="14"/>
    </row>
    <row r="37" spans="1:65" ht="15.75" customHeight="1">
      <c r="A37" s="1"/>
      <c r="B37" s="280"/>
      <c r="C37" s="205"/>
      <c r="D37" s="208"/>
      <c r="E37" s="21">
        <v>32</v>
      </c>
      <c r="F37" s="19">
        <v>64</v>
      </c>
      <c r="G37" s="19" t="s">
        <v>31</v>
      </c>
      <c r="H37" s="20">
        <f>'POR SEMESTRE AJUSTADO'!G18</f>
        <v>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9"/>
      <c r="AJ37" s="4"/>
      <c r="AK37" s="21">
        <v>32</v>
      </c>
      <c r="AL37" s="19">
        <v>64</v>
      </c>
      <c r="AM37" s="19" t="s">
        <v>32</v>
      </c>
      <c r="AN37" s="22">
        <v>2</v>
      </c>
      <c r="AO37" s="1"/>
      <c r="AP37" s="21">
        <v>48</v>
      </c>
      <c r="AQ37" s="19">
        <v>96</v>
      </c>
      <c r="AR37" s="19" t="s">
        <v>31</v>
      </c>
      <c r="AS37" s="22">
        <v>3</v>
      </c>
      <c r="AT37" s="14"/>
      <c r="AU37" s="6"/>
      <c r="AV37" s="6"/>
      <c r="AW37" s="6"/>
      <c r="AX37" s="6"/>
      <c r="AY37" s="1"/>
      <c r="AZ37" s="1"/>
      <c r="BA37" s="1"/>
      <c r="BB37" s="1"/>
      <c r="BC37" s="1"/>
      <c r="BD37" s="1"/>
      <c r="BE37" s="231"/>
      <c r="BF37" s="232"/>
      <c r="BG37" s="232"/>
      <c r="BH37" s="233"/>
      <c r="BI37" s="231"/>
      <c r="BJ37" s="232"/>
      <c r="BK37" s="232"/>
      <c r="BL37" s="238"/>
      <c r="BM37" s="14"/>
    </row>
    <row r="38" spans="1:65" ht="15.75" customHeight="1">
      <c r="A38" s="1"/>
      <c r="B38" s="280"/>
      <c r="C38" s="205"/>
      <c r="D38" s="20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9"/>
      <c r="AJ38" s="4"/>
      <c r="AK38" s="4"/>
      <c r="AL38" s="4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231"/>
      <c r="BF38" s="232"/>
      <c r="BG38" s="232"/>
      <c r="BH38" s="233"/>
      <c r="BI38" s="231"/>
      <c r="BJ38" s="232"/>
      <c r="BK38" s="232"/>
      <c r="BL38" s="238"/>
      <c r="BM38" s="14"/>
    </row>
    <row r="39" spans="1:65" ht="15.75" customHeight="1">
      <c r="A39" s="1"/>
      <c r="B39" s="280"/>
      <c r="C39" s="205"/>
      <c r="D39" s="20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9"/>
      <c r="AJ39" s="4"/>
      <c r="AK39" s="4"/>
      <c r="AL39" s="4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17"/>
      <c r="BF39" s="218"/>
      <c r="BG39" s="218"/>
      <c r="BH39" s="234"/>
      <c r="BI39" s="231"/>
      <c r="BJ39" s="232"/>
      <c r="BK39" s="232"/>
      <c r="BL39" s="238"/>
      <c r="BM39" s="14"/>
    </row>
    <row r="40" spans="1:65" ht="15.75" customHeight="1">
      <c r="A40" s="1"/>
      <c r="B40" s="280"/>
      <c r="C40" s="206"/>
      <c r="D40" s="20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9"/>
      <c r="AJ40" s="4"/>
      <c r="AK40" s="4"/>
      <c r="AL40" s="4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1" t="s">
        <v>37</v>
      </c>
      <c r="BF40" s="19">
        <f>SUM(BC31,BC34,BC25,AX31,AX34,AX25,AS31,AS34,AS37,AS25,AN25,AN31,AN37,AG25,AG28,AB25,AB28,AB34,W34,W31,W28,W25,R25,R28,R31,M25,M28,M31,H25,H37,AB31,AX37)</f>
        <v>77</v>
      </c>
      <c r="BG40" s="19" t="s">
        <v>38</v>
      </c>
      <c r="BH40" s="24">
        <f>BF40/M67</f>
        <v>0.48125000000000001</v>
      </c>
      <c r="BI40" s="231"/>
      <c r="BJ40" s="232"/>
      <c r="BK40" s="232"/>
      <c r="BL40" s="238"/>
      <c r="BM40" s="14"/>
    </row>
    <row r="41" spans="1:65" ht="15" customHeight="1">
      <c r="A41" s="1"/>
      <c r="B41" s="280"/>
      <c r="C41" s="273" t="s">
        <v>75</v>
      </c>
      <c r="D41" s="222"/>
      <c r="E41" s="192" t="s">
        <v>21</v>
      </c>
      <c r="F41" s="193"/>
      <c r="G41" s="12"/>
      <c r="H41" s="13" t="s">
        <v>21</v>
      </c>
      <c r="I41" s="14"/>
      <c r="J41" s="192" t="s">
        <v>21</v>
      </c>
      <c r="K41" s="193"/>
      <c r="L41" s="12"/>
      <c r="M41" s="13" t="s">
        <v>21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9"/>
      <c r="AJ41" s="4"/>
      <c r="AK41" s="4"/>
      <c r="AL41" s="4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42" t="s">
        <v>76</v>
      </c>
      <c r="BF41" s="215"/>
      <c r="BG41" s="215"/>
      <c r="BH41" s="237"/>
      <c r="BI41" s="231"/>
      <c r="BJ41" s="232"/>
      <c r="BK41" s="232"/>
      <c r="BL41" s="238"/>
      <c r="BM41" s="14"/>
    </row>
    <row r="42" spans="1:65" ht="15.75" customHeight="1">
      <c r="A42" s="1"/>
      <c r="B42" s="280"/>
      <c r="C42" s="271"/>
      <c r="D42" s="238"/>
      <c r="E42" s="276" t="s">
        <v>77</v>
      </c>
      <c r="F42" s="198"/>
      <c r="G42" s="198"/>
      <c r="H42" s="199"/>
      <c r="I42" s="14"/>
      <c r="J42" s="276" t="s">
        <v>78</v>
      </c>
      <c r="K42" s="198"/>
      <c r="L42" s="198"/>
      <c r="M42" s="19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9"/>
      <c r="AJ42" s="4"/>
      <c r="AK42" s="4"/>
      <c r="AL42" s="4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231"/>
      <c r="BF42" s="232"/>
      <c r="BG42" s="232"/>
      <c r="BH42" s="238"/>
      <c r="BI42" s="231"/>
      <c r="BJ42" s="232"/>
      <c r="BK42" s="232"/>
      <c r="BL42" s="238"/>
      <c r="BM42" s="14"/>
    </row>
    <row r="43" spans="1:65" ht="15.75" customHeight="1">
      <c r="A43" s="1"/>
      <c r="B43" s="280"/>
      <c r="C43" s="271"/>
      <c r="D43" s="238"/>
      <c r="E43" s="17">
        <v>32</v>
      </c>
      <c r="F43" s="18">
        <v>64</v>
      </c>
      <c r="G43" s="19" t="s">
        <v>31</v>
      </c>
      <c r="H43" s="20">
        <f>'POR SEMESTRE AJUSTADO'!G19</f>
        <v>2</v>
      </c>
      <c r="I43" s="14"/>
      <c r="J43" s="21">
        <v>16</v>
      </c>
      <c r="K43" s="19">
        <v>32</v>
      </c>
      <c r="L43" s="19" t="s">
        <v>31</v>
      </c>
      <c r="M43" s="23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9"/>
      <c r="AJ43" s="4"/>
      <c r="AK43" s="4"/>
      <c r="AL43" s="4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231"/>
      <c r="BF43" s="232"/>
      <c r="BG43" s="232"/>
      <c r="BH43" s="238"/>
      <c r="BI43" s="231"/>
      <c r="BJ43" s="232"/>
      <c r="BK43" s="232"/>
      <c r="BL43" s="238"/>
      <c r="BM43" s="14"/>
    </row>
    <row r="44" spans="1:65" ht="15.75" customHeight="1">
      <c r="A44" s="1"/>
      <c r="B44" s="280"/>
      <c r="C44" s="271"/>
      <c r="D44" s="23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9"/>
      <c r="AJ44" s="4"/>
      <c r="AK44" s="4"/>
      <c r="AL44" s="4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231"/>
      <c r="BF44" s="232"/>
      <c r="BG44" s="232"/>
      <c r="BH44" s="238"/>
      <c r="BI44" s="231"/>
      <c r="BJ44" s="232"/>
      <c r="BK44" s="232"/>
      <c r="BL44" s="238"/>
      <c r="BM44" s="14"/>
    </row>
    <row r="45" spans="1:65" ht="15" customHeight="1">
      <c r="A45" s="1"/>
      <c r="B45" s="280"/>
      <c r="C45" s="271"/>
      <c r="D45" s="23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9"/>
      <c r="AJ45" s="4"/>
      <c r="AK45" s="4"/>
      <c r="AL45" s="4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239"/>
      <c r="BF45" s="240"/>
      <c r="BG45" s="240"/>
      <c r="BH45" s="241"/>
      <c r="BI45" s="231"/>
      <c r="BJ45" s="232"/>
      <c r="BK45" s="232"/>
      <c r="BL45" s="238"/>
      <c r="BM45" s="14"/>
    </row>
    <row r="46" spans="1:65" ht="17.25" customHeight="1">
      <c r="A46" s="1"/>
      <c r="B46" s="280"/>
      <c r="C46" s="272"/>
      <c r="D46" s="22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9"/>
      <c r="AJ46" s="4"/>
      <c r="AK46" s="4"/>
      <c r="AL46" s="4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27" t="s">
        <v>37</v>
      </c>
      <c r="BF46" s="28">
        <f>SUM(M43,H43)</f>
        <v>3</v>
      </c>
      <c r="BG46" s="28" t="s">
        <v>38</v>
      </c>
      <c r="BH46" s="29">
        <f>BF46/M67</f>
        <v>1.8749999999999999E-2</v>
      </c>
      <c r="BI46" s="231"/>
      <c r="BJ46" s="232"/>
      <c r="BK46" s="232"/>
      <c r="BL46" s="238"/>
      <c r="BM46" s="14"/>
    </row>
    <row r="47" spans="1:65" ht="21" customHeight="1">
      <c r="A47" s="1"/>
      <c r="B47" s="280"/>
      <c r="C47" s="282" t="s">
        <v>79</v>
      </c>
      <c r="D47" s="222"/>
      <c r="E47" s="192" t="s">
        <v>21</v>
      </c>
      <c r="F47" s="193"/>
      <c r="G47" s="12"/>
      <c r="H47" s="13" t="s">
        <v>21</v>
      </c>
      <c r="I47" s="1"/>
      <c r="J47" s="192" t="s">
        <v>21</v>
      </c>
      <c r="K47" s="193"/>
      <c r="L47" s="12"/>
      <c r="M47" s="13" t="s">
        <v>21</v>
      </c>
      <c r="N47" s="1"/>
      <c r="O47" s="192" t="s">
        <v>21</v>
      </c>
      <c r="P47" s="193"/>
      <c r="Q47" s="12"/>
      <c r="R47" s="13" t="s">
        <v>21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9"/>
      <c r="AJ47" s="4"/>
      <c r="AK47" s="192" t="s">
        <v>21</v>
      </c>
      <c r="AL47" s="193"/>
      <c r="AM47" s="12"/>
      <c r="AN47" s="13" t="s">
        <v>21</v>
      </c>
      <c r="AO47" s="14"/>
      <c r="AP47" s="192" t="s">
        <v>21</v>
      </c>
      <c r="AQ47" s="193"/>
      <c r="AR47" s="12"/>
      <c r="AS47" s="13" t="s">
        <v>21</v>
      </c>
      <c r="AT47" s="14"/>
      <c r="AU47" s="192" t="s">
        <v>21</v>
      </c>
      <c r="AV47" s="193"/>
      <c r="AW47" s="12"/>
      <c r="AX47" s="13" t="s">
        <v>21</v>
      </c>
      <c r="AY47" s="1"/>
      <c r="AZ47" s="1"/>
      <c r="BA47" s="1"/>
      <c r="BB47" s="1"/>
      <c r="BC47" s="1"/>
      <c r="BD47" s="1"/>
      <c r="BE47" s="253" t="s">
        <v>80</v>
      </c>
      <c r="BF47" s="215"/>
      <c r="BG47" s="215"/>
      <c r="BH47" s="230"/>
      <c r="BI47" s="231"/>
      <c r="BJ47" s="232"/>
      <c r="BK47" s="232"/>
      <c r="BL47" s="238"/>
      <c r="BM47" s="14"/>
    </row>
    <row r="48" spans="1:65" ht="32.25" customHeight="1">
      <c r="A48" s="1"/>
      <c r="B48" s="280"/>
      <c r="C48" s="271"/>
      <c r="D48" s="238"/>
      <c r="E48" s="254" t="s">
        <v>81</v>
      </c>
      <c r="F48" s="198"/>
      <c r="G48" s="198"/>
      <c r="H48" s="199"/>
      <c r="I48" s="1"/>
      <c r="J48" s="254" t="s">
        <v>82</v>
      </c>
      <c r="K48" s="198"/>
      <c r="L48" s="198"/>
      <c r="M48" s="199"/>
      <c r="N48" s="1"/>
      <c r="O48" s="254" t="s">
        <v>83</v>
      </c>
      <c r="P48" s="198"/>
      <c r="Q48" s="198"/>
      <c r="R48" s="199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9"/>
      <c r="AJ48" s="4"/>
      <c r="AK48" s="254" t="s">
        <v>84</v>
      </c>
      <c r="AL48" s="198"/>
      <c r="AM48" s="198"/>
      <c r="AN48" s="199"/>
      <c r="AO48" s="14"/>
      <c r="AP48" s="254" t="s">
        <v>85</v>
      </c>
      <c r="AQ48" s="198"/>
      <c r="AR48" s="198"/>
      <c r="AS48" s="199"/>
      <c r="AT48" s="14"/>
      <c r="AU48" s="254" t="s">
        <v>86</v>
      </c>
      <c r="AV48" s="198"/>
      <c r="AW48" s="198"/>
      <c r="AX48" s="199"/>
      <c r="AY48" s="1"/>
      <c r="AZ48" s="1"/>
      <c r="BA48" s="1"/>
      <c r="BB48" s="1"/>
      <c r="BC48" s="1"/>
      <c r="BD48" s="1"/>
      <c r="BE48" s="231"/>
      <c r="BF48" s="232"/>
      <c r="BG48" s="232"/>
      <c r="BH48" s="233"/>
      <c r="BI48" s="231"/>
      <c r="BJ48" s="232"/>
      <c r="BK48" s="232"/>
      <c r="BL48" s="238"/>
      <c r="BM48" s="14"/>
    </row>
    <row r="49" spans="1:65" ht="21" customHeight="1">
      <c r="A49" s="1"/>
      <c r="B49" s="280"/>
      <c r="C49" s="271"/>
      <c r="D49" s="238"/>
      <c r="E49" s="17">
        <v>48</v>
      </c>
      <c r="F49" s="18">
        <v>48</v>
      </c>
      <c r="G49" s="18" t="s">
        <v>32</v>
      </c>
      <c r="H49" s="20">
        <f>'POR SEMESTRE AJUSTADO'!G20</f>
        <v>2</v>
      </c>
      <c r="I49" s="1"/>
      <c r="J49" s="21">
        <v>16</v>
      </c>
      <c r="K49" s="19">
        <v>32</v>
      </c>
      <c r="L49" s="19" t="s">
        <v>31</v>
      </c>
      <c r="M49" s="23">
        <v>1</v>
      </c>
      <c r="N49" s="1"/>
      <c r="O49" s="21">
        <v>32</v>
      </c>
      <c r="P49" s="19">
        <v>64</v>
      </c>
      <c r="Q49" s="19" t="s">
        <v>31</v>
      </c>
      <c r="R49" s="23">
        <v>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9"/>
      <c r="AJ49" s="4"/>
      <c r="AK49" s="21">
        <v>32</v>
      </c>
      <c r="AL49" s="19">
        <v>64</v>
      </c>
      <c r="AM49" s="19" t="s">
        <v>31</v>
      </c>
      <c r="AN49" s="22">
        <v>2</v>
      </c>
      <c r="AO49" s="14"/>
      <c r="AP49" s="21">
        <v>32</v>
      </c>
      <c r="AQ49" s="19">
        <v>64</v>
      </c>
      <c r="AR49" s="19" t="s">
        <v>31</v>
      </c>
      <c r="AS49" s="22">
        <v>2</v>
      </c>
      <c r="AT49" s="14"/>
      <c r="AU49" s="21">
        <v>32</v>
      </c>
      <c r="AV49" s="19">
        <v>64</v>
      </c>
      <c r="AW49" s="19" t="s">
        <v>31</v>
      </c>
      <c r="AX49" s="22">
        <v>2</v>
      </c>
      <c r="AY49" s="1"/>
      <c r="AZ49" s="1"/>
      <c r="BA49" s="1"/>
      <c r="BB49" s="1"/>
      <c r="BC49" s="1"/>
      <c r="BD49" s="1"/>
      <c r="BE49" s="231"/>
      <c r="BF49" s="232"/>
      <c r="BG49" s="232"/>
      <c r="BH49" s="233"/>
      <c r="BI49" s="231"/>
      <c r="BJ49" s="232"/>
      <c r="BK49" s="232"/>
      <c r="BL49" s="238"/>
      <c r="BM49" s="14"/>
    </row>
    <row r="50" spans="1:65" ht="21" customHeight="1">
      <c r="A50" s="1"/>
      <c r="B50" s="280"/>
      <c r="C50" s="271"/>
      <c r="D50" s="238"/>
      <c r="E50" s="1"/>
      <c r="F50" s="1"/>
      <c r="G50" s="1"/>
      <c r="H50" s="1"/>
      <c r="I50" s="1"/>
      <c r="J50" s="192" t="s">
        <v>21</v>
      </c>
      <c r="K50" s="193"/>
      <c r="L50" s="12"/>
      <c r="M50" s="13" t="s">
        <v>21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9"/>
      <c r="AJ50" s="4"/>
      <c r="AK50" s="4"/>
      <c r="AL50" s="4"/>
      <c r="AM50" s="1"/>
      <c r="AN50" s="1"/>
      <c r="AO50" s="1"/>
      <c r="AP50" s="14"/>
      <c r="AQ50" s="14"/>
      <c r="AR50" s="14"/>
      <c r="AS50" s="14"/>
      <c r="AT50" s="14"/>
      <c r="AU50" s="14"/>
      <c r="AV50" s="14"/>
      <c r="AW50" s="14"/>
      <c r="AX50" s="14"/>
      <c r="AY50" s="1"/>
      <c r="AZ50" s="1"/>
      <c r="BA50" s="1"/>
      <c r="BB50" s="1"/>
      <c r="BC50" s="1"/>
      <c r="BD50" s="1"/>
      <c r="BE50" s="231"/>
      <c r="BF50" s="232"/>
      <c r="BG50" s="232"/>
      <c r="BH50" s="233"/>
      <c r="BI50" s="231"/>
      <c r="BJ50" s="232"/>
      <c r="BK50" s="232"/>
      <c r="BL50" s="238"/>
      <c r="BM50" s="14"/>
    </row>
    <row r="51" spans="1:65" ht="21" customHeight="1">
      <c r="A51" s="1"/>
      <c r="B51" s="280"/>
      <c r="C51" s="271"/>
      <c r="D51" s="238"/>
      <c r="E51" s="1"/>
      <c r="F51" s="1"/>
      <c r="G51" s="1"/>
      <c r="H51" s="1"/>
      <c r="I51" s="1"/>
      <c r="J51" s="254" t="s">
        <v>87</v>
      </c>
      <c r="K51" s="198"/>
      <c r="L51" s="198"/>
      <c r="M51" s="19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9"/>
      <c r="AJ51" s="4"/>
      <c r="AK51" s="4"/>
      <c r="AL51" s="4"/>
      <c r="AM51" s="1"/>
      <c r="AN51" s="1"/>
      <c r="AO51" s="1"/>
      <c r="AP51" s="14"/>
      <c r="AQ51" s="14"/>
      <c r="AR51" s="14"/>
      <c r="AS51" s="14"/>
      <c r="AT51" s="14"/>
      <c r="AU51" s="14"/>
      <c r="AV51" s="14"/>
      <c r="AW51" s="14"/>
      <c r="AX51" s="14"/>
      <c r="AY51" s="1"/>
      <c r="AZ51" s="1"/>
      <c r="BA51" s="1"/>
      <c r="BB51" s="1"/>
      <c r="BC51" s="1"/>
      <c r="BD51" s="1"/>
      <c r="BE51" s="239"/>
      <c r="BF51" s="240"/>
      <c r="BG51" s="240"/>
      <c r="BH51" s="244"/>
      <c r="BI51" s="239"/>
      <c r="BJ51" s="240"/>
      <c r="BK51" s="240"/>
      <c r="BL51" s="241"/>
      <c r="BM51" s="14"/>
    </row>
    <row r="52" spans="1:65" ht="21" customHeight="1">
      <c r="A52" s="1"/>
      <c r="B52" s="281"/>
      <c r="C52" s="272"/>
      <c r="D52" s="223"/>
      <c r="E52" s="1"/>
      <c r="F52" s="1"/>
      <c r="G52" s="1"/>
      <c r="H52" s="1"/>
      <c r="I52" s="1"/>
      <c r="J52" s="21">
        <v>32</v>
      </c>
      <c r="K52" s="19">
        <v>64</v>
      </c>
      <c r="L52" s="18" t="s">
        <v>32</v>
      </c>
      <c r="M52" s="22">
        <v>2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9"/>
      <c r="AJ52" s="4"/>
      <c r="AK52" s="4"/>
      <c r="AL52" s="4"/>
      <c r="AM52" s="1"/>
      <c r="AN52" s="1"/>
      <c r="AO52" s="1"/>
      <c r="AP52" s="14"/>
      <c r="AQ52" s="14"/>
      <c r="AR52" s="14"/>
      <c r="AS52" s="14"/>
      <c r="AT52" s="14"/>
      <c r="AU52" s="14"/>
      <c r="AV52" s="14"/>
      <c r="AW52" s="14"/>
      <c r="AX52" s="14"/>
      <c r="AY52" s="1"/>
      <c r="AZ52" s="1"/>
      <c r="BA52" s="1"/>
      <c r="BB52" s="1"/>
      <c r="BC52" s="1"/>
      <c r="BD52" s="1"/>
      <c r="BE52" s="21" t="s">
        <v>37</v>
      </c>
      <c r="BF52" s="19">
        <f>SUM(AX49,AS49,AN49,R49,M49,H49,M52)</f>
        <v>13</v>
      </c>
      <c r="BG52" s="19" t="s">
        <v>38</v>
      </c>
      <c r="BH52" s="24">
        <f>BF52/M67</f>
        <v>8.1250000000000003E-2</v>
      </c>
      <c r="BI52" s="27" t="s">
        <v>37</v>
      </c>
      <c r="BJ52" s="28">
        <f>SUM(BF52,BF46,BF40,BF22)</f>
        <v>125</v>
      </c>
      <c r="BK52" s="28" t="s">
        <v>38</v>
      </c>
      <c r="BL52" s="30">
        <f>BJ52/M67</f>
        <v>0.78125</v>
      </c>
      <c r="BM52" s="14"/>
    </row>
    <row r="53" spans="1:65" ht="24.75" customHeight="1">
      <c r="A53" s="1"/>
      <c r="B53" s="283" t="s">
        <v>88</v>
      </c>
      <c r="C53" s="284" t="s">
        <v>89</v>
      </c>
      <c r="D53" s="222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4"/>
      <c r="R53" s="4"/>
      <c r="S53" s="1"/>
      <c r="T53" s="192" t="s">
        <v>21</v>
      </c>
      <c r="U53" s="193"/>
      <c r="V53" s="12"/>
      <c r="W53" s="13" t="s">
        <v>21</v>
      </c>
      <c r="X53" s="14"/>
      <c r="Y53" s="11" t="s">
        <v>21</v>
      </c>
      <c r="Z53" s="26"/>
      <c r="AA53" s="12"/>
      <c r="AB53" s="13" t="s">
        <v>21</v>
      </c>
      <c r="AC53" s="14"/>
      <c r="AD53" s="11" t="s">
        <v>21</v>
      </c>
      <c r="AE53" s="26"/>
      <c r="AF53" s="12"/>
      <c r="AG53" s="13" t="s">
        <v>21</v>
      </c>
      <c r="AH53" s="1"/>
      <c r="AI53" s="9"/>
      <c r="AJ53" s="4"/>
      <c r="AK53" s="4"/>
      <c r="AL53" s="4"/>
      <c r="AM53" s="1"/>
      <c r="AN53" s="1"/>
      <c r="AO53" s="1"/>
      <c r="AP53" s="11" t="s">
        <v>21</v>
      </c>
      <c r="AQ53" s="26"/>
      <c r="AR53" s="12"/>
      <c r="AS53" s="13" t="s">
        <v>21</v>
      </c>
      <c r="AT53" s="14"/>
      <c r="AU53" s="11" t="s">
        <v>21</v>
      </c>
      <c r="AV53" s="26"/>
      <c r="AW53" s="12"/>
      <c r="AX53" s="13" t="s">
        <v>21</v>
      </c>
      <c r="AY53" s="1"/>
      <c r="AZ53" s="1"/>
      <c r="BA53" s="1"/>
      <c r="BB53" s="1"/>
      <c r="BC53" s="1"/>
      <c r="BD53" s="1"/>
      <c r="BE53" s="255" t="s">
        <v>90</v>
      </c>
      <c r="BF53" s="215"/>
      <c r="BG53" s="215"/>
      <c r="BH53" s="230"/>
      <c r="BI53" s="256" t="s">
        <v>91</v>
      </c>
      <c r="BJ53" s="215"/>
      <c r="BK53" s="215"/>
      <c r="BL53" s="237"/>
      <c r="BM53" s="14"/>
    </row>
    <row r="54" spans="1:65" ht="24.75" customHeight="1">
      <c r="A54" s="1"/>
      <c r="B54" s="280"/>
      <c r="C54" s="271"/>
      <c r="D54" s="238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1"/>
      <c r="T54" s="257" t="s">
        <v>92</v>
      </c>
      <c r="U54" s="198"/>
      <c r="V54" s="198"/>
      <c r="W54" s="199"/>
      <c r="X54" s="14"/>
      <c r="Y54" s="257" t="s">
        <v>93</v>
      </c>
      <c r="Z54" s="198"/>
      <c r="AA54" s="198"/>
      <c r="AB54" s="199"/>
      <c r="AC54" s="14"/>
      <c r="AD54" s="257" t="s">
        <v>94</v>
      </c>
      <c r="AE54" s="198"/>
      <c r="AF54" s="198"/>
      <c r="AG54" s="199"/>
      <c r="AH54" s="1"/>
      <c r="AI54" s="9"/>
      <c r="AJ54" s="4"/>
      <c r="AK54" s="4"/>
      <c r="AL54" s="4"/>
      <c r="AM54" s="1"/>
      <c r="AN54" s="1"/>
      <c r="AO54" s="1"/>
      <c r="AP54" s="257" t="s">
        <v>95</v>
      </c>
      <c r="AQ54" s="198"/>
      <c r="AR54" s="198"/>
      <c r="AS54" s="199"/>
      <c r="AT54" s="14"/>
      <c r="AU54" s="257" t="s">
        <v>96</v>
      </c>
      <c r="AV54" s="198"/>
      <c r="AW54" s="198"/>
      <c r="AX54" s="199"/>
      <c r="AY54" s="1"/>
      <c r="AZ54" s="1"/>
      <c r="BA54" s="1"/>
      <c r="BB54" s="1"/>
      <c r="BC54" s="1"/>
      <c r="BD54" s="1"/>
      <c r="BE54" s="239"/>
      <c r="BF54" s="240"/>
      <c r="BG54" s="240"/>
      <c r="BH54" s="244"/>
      <c r="BI54" s="231"/>
      <c r="BJ54" s="232"/>
      <c r="BK54" s="232"/>
      <c r="BL54" s="238"/>
      <c r="BM54" s="14"/>
    </row>
    <row r="55" spans="1:65" ht="26.25" customHeight="1">
      <c r="A55" s="1"/>
      <c r="B55" s="280"/>
      <c r="C55" s="272"/>
      <c r="D55" s="223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4"/>
      <c r="Q55" s="4"/>
      <c r="R55" s="4"/>
      <c r="S55" s="1"/>
      <c r="T55" s="21">
        <v>144</v>
      </c>
      <c r="U55" s="19">
        <v>0</v>
      </c>
      <c r="V55" s="19" t="s">
        <v>30</v>
      </c>
      <c r="W55" s="22">
        <v>3</v>
      </c>
      <c r="X55" s="14"/>
      <c r="Y55" s="21">
        <v>144</v>
      </c>
      <c r="Z55" s="19">
        <v>0</v>
      </c>
      <c r="AA55" s="19" t="s">
        <v>30</v>
      </c>
      <c r="AB55" s="22">
        <v>3</v>
      </c>
      <c r="AC55" s="14"/>
      <c r="AD55" s="21">
        <v>144</v>
      </c>
      <c r="AE55" s="19">
        <v>0</v>
      </c>
      <c r="AF55" s="19" t="s">
        <v>30</v>
      </c>
      <c r="AG55" s="22">
        <v>3</v>
      </c>
      <c r="AH55" s="1"/>
      <c r="AI55" s="9"/>
      <c r="AJ55" s="4"/>
      <c r="AK55" s="4"/>
      <c r="AL55" s="4"/>
      <c r="AM55" s="1"/>
      <c r="AN55" s="1"/>
      <c r="AO55" s="1"/>
      <c r="AP55" s="17">
        <v>96</v>
      </c>
      <c r="AQ55" s="18">
        <v>48</v>
      </c>
      <c r="AR55" s="19" t="s">
        <v>32</v>
      </c>
      <c r="AS55" s="22">
        <v>3</v>
      </c>
      <c r="AT55" s="14"/>
      <c r="AU55" s="17">
        <v>96</v>
      </c>
      <c r="AV55" s="18">
        <v>48</v>
      </c>
      <c r="AW55" s="19" t="s">
        <v>32</v>
      </c>
      <c r="AX55" s="22">
        <v>3</v>
      </c>
      <c r="AY55" s="1"/>
      <c r="AZ55" s="1"/>
      <c r="BA55" s="1"/>
      <c r="BB55" s="1"/>
      <c r="BC55" s="1"/>
      <c r="BD55" s="1"/>
      <c r="BE55" s="21" t="s">
        <v>37</v>
      </c>
      <c r="BF55" s="19">
        <f>SUM(AX55,AS55,AG55,AB55,W55)</f>
        <v>15</v>
      </c>
      <c r="BG55" s="19" t="s">
        <v>38</v>
      </c>
      <c r="BH55" s="24">
        <f>BF55/M67</f>
        <v>9.375E-2</v>
      </c>
      <c r="BI55" s="231"/>
      <c r="BJ55" s="232"/>
      <c r="BK55" s="232"/>
      <c r="BL55" s="238"/>
      <c r="BM55" s="14"/>
    </row>
    <row r="56" spans="1:65" ht="24.75" customHeight="1">
      <c r="A56" s="1"/>
      <c r="B56" s="280"/>
      <c r="C56" s="285" t="s">
        <v>97</v>
      </c>
      <c r="D56" s="222"/>
      <c r="E56" s="1"/>
      <c r="F56" s="1"/>
      <c r="G56" s="1"/>
      <c r="H56" s="1"/>
      <c r="I56" s="1"/>
      <c r="J56" s="1"/>
      <c r="K56" s="1"/>
      <c r="L56" s="1"/>
      <c r="M56" s="1"/>
      <c r="N56" s="1"/>
      <c r="O56" s="192" t="s">
        <v>21</v>
      </c>
      <c r="P56" s="193"/>
      <c r="Q56" s="12"/>
      <c r="R56" s="13" t="s">
        <v>21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9"/>
      <c r="AJ56" s="4"/>
      <c r="AK56" s="192" t="s">
        <v>21</v>
      </c>
      <c r="AL56" s="193"/>
      <c r="AM56" s="12"/>
      <c r="AN56" s="13" t="s">
        <v>21</v>
      </c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243" t="s">
        <v>98</v>
      </c>
      <c r="BF56" s="215"/>
      <c r="BG56" s="215"/>
      <c r="BH56" s="230"/>
      <c r="BI56" s="231"/>
      <c r="BJ56" s="232"/>
      <c r="BK56" s="232"/>
      <c r="BL56" s="238"/>
      <c r="BM56" s="14"/>
    </row>
    <row r="57" spans="1:65" ht="24.75" customHeight="1">
      <c r="A57" s="1"/>
      <c r="B57" s="280"/>
      <c r="C57" s="271"/>
      <c r="D57" s="238"/>
      <c r="E57" s="1"/>
      <c r="F57" s="1"/>
      <c r="G57" s="1"/>
      <c r="H57" s="1"/>
      <c r="I57" s="1"/>
      <c r="J57" s="1"/>
      <c r="K57" s="1"/>
      <c r="L57" s="1"/>
      <c r="M57" s="1"/>
      <c r="N57" s="1"/>
      <c r="O57" s="259" t="s">
        <v>99</v>
      </c>
      <c r="P57" s="198"/>
      <c r="Q57" s="198"/>
      <c r="R57" s="199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9"/>
      <c r="AJ57" s="4"/>
      <c r="AK57" s="259" t="s">
        <v>100</v>
      </c>
      <c r="AL57" s="198"/>
      <c r="AM57" s="198"/>
      <c r="AN57" s="199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239"/>
      <c r="BF57" s="240"/>
      <c r="BG57" s="240"/>
      <c r="BH57" s="244"/>
      <c r="BI57" s="239"/>
      <c r="BJ57" s="240"/>
      <c r="BK57" s="240"/>
      <c r="BL57" s="241"/>
      <c r="BM57" s="14"/>
    </row>
    <row r="58" spans="1:65" ht="15.75" customHeight="1">
      <c r="A58" s="1"/>
      <c r="B58" s="281"/>
      <c r="C58" s="286"/>
      <c r="D58" s="287"/>
      <c r="E58" s="1"/>
      <c r="F58" s="1"/>
      <c r="G58" s="1"/>
      <c r="H58" s="1"/>
      <c r="I58" s="1"/>
      <c r="J58" s="1"/>
      <c r="K58" s="1"/>
      <c r="L58" s="1"/>
      <c r="M58" s="1"/>
      <c r="N58" s="1"/>
      <c r="O58" s="21">
        <v>48</v>
      </c>
      <c r="P58" s="19">
        <v>96</v>
      </c>
      <c r="Q58" s="19" t="s">
        <v>31</v>
      </c>
      <c r="R58" s="23">
        <v>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9"/>
      <c r="AJ58" s="4"/>
      <c r="AK58" s="21">
        <v>48</v>
      </c>
      <c r="AL58" s="19">
        <v>96</v>
      </c>
      <c r="AM58" s="19" t="s">
        <v>31</v>
      </c>
      <c r="AN58" s="22">
        <v>3</v>
      </c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31" t="s">
        <v>37</v>
      </c>
      <c r="BF58" s="32">
        <f>SUM(AN58,R58)</f>
        <v>6</v>
      </c>
      <c r="BG58" s="32" t="s">
        <v>38</v>
      </c>
      <c r="BH58" s="33">
        <f>BF58/M67</f>
        <v>3.7499999999999999E-2</v>
      </c>
      <c r="BI58" s="31" t="s">
        <v>37</v>
      </c>
      <c r="BJ58" s="32">
        <f>SUM(BF58,BF55)</f>
        <v>21</v>
      </c>
      <c r="BK58" s="32" t="s">
        <v>38</v>
      </c>
      <c r="BL58" s="34">
        <f>BJ58/M67</f>
        <v>0.13125000000000001</v>
      </c>
      <c r="BM58" s="14"/>
    </row>
    <row r="59" spans="1:65" ht="15.75" customHeight="1">
      <c r="A59" s="1"/>
      <c r="B59" s="288" t="s">
        <v>37</v>
      </c>
      <c r="C59" s="198"/>
      <c r="D59" s="199"/>
      <c r="E59" s="35">
        <f t="shared" ref="E59:F59" si="0">SUM(E49,E43,E37,E25,E22,E19)</f>
        <v>400</v>
      </c>
      <c r="F59" s="35">
        <f t="shared" si="0"/>
        <v>272</v>
      </c>
      <c r="G59" s="35">
        <f>SUM(E59:F59)</f>
        <v>672</v>
      </c>
      <c r="H59" s="35">
        <f>SUM(H49,H43,H37,H25,H22,H19)</f>
        <v>14</v>
      </c>
      <c r="I59" s="14"/>
      <c r="J59" s="35">
        <f t="shared" ref="J59:K59" si="1">SUM(J52,J49,J43,J31,J28,J25,J22,J19)</f>
        <v>480</v>
      </c>
      <c r="K59" s="35">
        <f t="shared" si="1"/>
        <v>384</v>
      </c>
      <c r="L59" s="35">
        <f>SUM(J59:K59)</f>
        <v>864</v>
      </c>
      <c r="M59" s="35">
        <f>SUM(M52,M49,M43,M31,M28,M25,M22,M19)</f>
        <v>18</v>
      </c>
      <c r="N59" s="14"/>
      <c r="O59" s="36">
        <f t="shared" ref="O59:P59" si="2">SUM(O58,O49,O31,O28,O25,O22,O19)</f>
        <v>432</v>
      </c>
      <c r="P59" s="36">
        <f t="shared" si="2"/>
        <v>288</v>
      </c>
      <c r="Q59" s="35">
        <f>SUM(O59:P59)</f>
        <v>720</v>
      </c>
      <c r="R59" s="36">
        <f>SUM(R58,R49,R31,R28,R25,R22,R19)</f>
        <v>15</v>
      </c>
      <c r="S59" s="14"/>
      <c r="T59" s="36">
        <f t="shared" ref="T59:U59" si="3">SUM(T55,T34,T31,T28,T25,T22,T19)</f>
        <v>624</v>
      </c>
      <c r="U59" s="36">
        <f t="shared" si="3"/>
        <v>240</v>
      </c>
      <c r="V59" s="35">
        <f>SUM(T59:U59)</f>
        <v>864</v>
      </c>
      <c r="W59" s="36">
        <f>SUM(W55,W34,W31,W28,W25,W22,W19)</f>
        <v>18</v>
      </c>
      <c r="X59" s="14"/>
      <c r="Y59" s="36">
        <f t="shared" ref="Y59:Z59" si="4">SUM(Y55,Y34,Y31,Y28,Y25,Y22,Y19)</f>
        <v>688</v>
      </c>
      <c r="Z59" s="36">
        <f t="shared" si="4"/>
        <v>224</v>
      </c>
      <c r="AA59" s="35">
        <f>SUM(Y59:Z59)</f>
        <v>912</v>
      </c>
      <c r="AB59" s="36">
        <f>SUM(AB55,AB34,AB31,AB28,AB25,AB22,AB19)</f>
        <v>19</v>
      </c>
      <c r="AC59" s="14"/>
      <c r="AD59" s="36">
        <f t="shared" ref="AD59:AE59" si="5">SUM(AD55,AD28,AD25,AD19)</f>
        <v>288</v>
      </c>
      <c r="AE59" s="36">
        <f t="shared" si="5"/>
        <v>0</v>
      </c>
      <c r="AF59" s="35">
        <f>SUM(AD59:AE59)</f>
        <v>288</v>
      </c>
      <c r="AG59" s="36">
        <f>SUM(AG55,AG28,AG25,AG19)</f>
        <v>6</v>
      </c>
      <c r="AH59" s="14"/>
      <c r="AI59" s="9"/>
      <c r="AJ59" s="4"/>
      <c r="AK59" s="35">
        <f t="shared" ref="AK59:AL59" si="6">SUM(AK58,AK49,AK37,AK31,AK25,AK19)</f>
        <v>320</v>
      </c>
      <c r="AL59" s="35">
        <f t="shared" si="6"/>
        <v>352</v>
      </c>
      <c r="AM59" s="35">
        <f>SUM(AK59:AL59)</f>
        <v>672</v>
      </c>
      <c r="AN59" s="35">
        <f>SUM(AN58,AN49,AN37,AN31,AN25,AN19)</f>
        <v>14</v>
      </c>
      <c r="AO59" s="14"/>
      <c r="AP59" s="35">
        <f t="shared" ref="AP59:AQ59" si="7">SUM(AP55,AP49,AP37,AP34,AP31,AP25,AP19)</f>
        <v>496</v>
      </c>
      <c r="AQ59" s="35">
        <f t="shared" si="7"/>
        <v>416</v>
      </c>
      <c r="AR59" s="35">
        <f>SUM(AP59:AQ59)</f>
        <v>912</v>
      </c>
      <c r="AS59" s="35">
        <f>SUM(AS55,AS49,AS37,AS34,AS31,AS25,AS19)</f>
        <v>19</v>
      </c>
      <c r="AT59" s="14"/>
      <c r="AU59" s="36">
        <f>SUM(AU55,AU49,AU37,AU34,AU31,AU25,AU19)</f>
        <v>352</v>
      </c>
      <c r="AV59" s="36">
        <f>SUM(AV55,AV49,AV37,AV34,AV31,BA25,AV19)</f>
        <v>272</v>
      </c>
      <c r="AW59" s="37">
        <f>SUM(AU59:AV59)</f>
        <v>624</v>
      </c>
      <c r="AX59" s="36">
        <f>SUM(AX55,AX49,AX37,AX34,AX31,AX25,AX19)</f>
        <v>13</v>
      </c>
      <c r="AY59" s="14"/>
      <c r="AZ59" s="36">
        <f>SUM(AZ34,AZ31,AZ25,AZ19)</f>
        <v>256</v>
      </c>
      <c r="BA59" s="36">
        <f>SUM(BA34,BA31,BA19)</f>
        <v>224</v>
      </c>
      <c r="BB59" s="37">
        <f>SUM(AZ59:BA59)</f>
        <v>480</v>
      </c>
      <c r="BC59" s="36">
        <f>SUM(BC34,BC31,BC19,BC25)</f>
        <v>10</v>
      </c>
      <c r="BD59" s="1"/>
      <c r="BE59" s="245" t="s">
        <v>101</v>
      </c>
      <c r="BF59" s="246"/>
      <c r="BG59" s="246"/>
      <c r="BH59" s="246"/>
      <c r="BI59" s="246"/>
      <c r="BJ59" s="246"/>
      <c r="BK59" s="246"/>
      <c r="BL59" s="247"/>
      <c r="BM59" s="14"/>
    </row>
    <row r="60" spans="1:65" ht="15.75" customHeight="1">
      <c r="A60" s="1"/>
      <c r="B60" s="289" t="s">
        <v>101</v>
      </c>
      <c r="C60" s="225"/>
      <c r="D60" s="226"/>
      <c r="E60" s="224" t="s">
        <v>102</v>
      </c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6"/>
      <c r="AH60" s="14"/>
      <c r="AI60" s="38"/>
      <c r="AJ60" s="4"/>
      <c r="AK60" s="260" t="s">
        <v>103</v>
      </c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6"/>
      <c r="BD60" s="1"/>
      <c r="BE60" s="248" t="s">
        <v>104</v>
      </c>
      <c r="BF60" s="225"/>
      <c r="BG60" s="249"/>
      <c r="BH60" s="39">
        <f>14*48</f>
        <v>672</v>
      </c>
      <c r="BI60" s="39" t="s">
        <v>37</v>
      </c>
      <c r="BJ60" s="40">
        <v>15</v>
      </c>
      <c r="BK60" s="39" t="s">
        <v>105</v>
      </c>
      <c r="BL60" s="41">
        <f>BJ60/M67</f>
        <v>9.375E-2</v>
      </c>
      <c r="BM60" s="14"/>
    </row>
    <row r="61" spans="1:65" ht="15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4"/>
      <c r="AJ61" s="4"/>
      <c r="AK61" s="4"/>
      <c r="AL61" s="4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250" t="s">
        <v>106</v>
      </c>
      <c r="BF61" s="251"/>
      <c r="BG61" s="251"/>
      <c r="BH61" s="251"/>
      <c r="BI61" s="251"/>
      <c r="BJ61" s="251"/>
      <c r="BK61" s="252"/>
      <c r="BL61" s="42">
        <f>SUM(BB59,AW59,AR59,AM59,BH60,AF59,AA59,V59,Q59,L59,G59)</f>
        <v>7680</v>
      </c>
      <c r="BM61" s="14"/>
    </row>
    <row r="62" spans="1:65" ht="41.25" customHeight="1">
      <c r="A62" s="1"/>
      <c r="B62" s="1"/>
      <c r="C62" s="1"/>
      <c r="D62" s="261" t="s">
        <v>21</v>
      </c>
      <c r="E62" s="193"/>
      <c r="F62" s="277" t="s">
        <v>107</v>
      </c>
      <c r="G62" s="246"/>
      <c r="H62" s="247"/>
      <c r="I62" s="43"/>
      <c r="J62" s="278" t="s">
        <v>108</v>
      </c>
      <c r="K62" s="246"/>
      <c r="L62" s="193"/>
      <c r="M62" s="44">
        <v>90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4"/>
      <c r="AJ62" s="4"/>
      <c r="AK62" s="4"/>
      <c r="AL62" s="4"/>
      <c r="AM62" s="1"/>
      <c r="AN62" s="1"/>
      <c r="AO62" s="1"/>
      <c r="AP62" s="1"/>
      <c r="AQ62" s="1">
        <f>AN59+AS59+AX59+BC59+8</f>
        <v>64</v>
      </c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4"/>
    </row>
    <row r="63" spans="1:65" ht="36.75" customHeight="1">
      <c r="A63" s="1"/>
      <c r="B63" s="1"/>
      <c r="C63" s="1"/>
      <c r="D63" s="262" t="s">
        <v>41</v>
      </c>
      <c r="E63" s="263"/>
      <c r="F63" s="264" t="s">
        <v>109</v>
      </c>
      <c r="G63" s="198"/>
      <c r="H63" s="199"/>
      <c r="I63" s="43"/>
      <c r="J63" s="265" t="s">
        <v>110</v>
      </c>
      <c r="K63" s="198"/>
      <c r="L63" s="263"/>
      <c r="M63" s="45">
        <v>56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4"/>
      <c r="AJ63" s="4"/>
      <c r="AK63" s="4"/>
      <c r="AL63" s="4"/>
      <c r="AM63" s="1"/>
      <c r="AN63" s="1"/>
      <c r="AO63" s="1"/>
      <c r="AP63" s="1"/>
      <c r="AQ63" s="1">
        <f>AQ62+96</f>
        <v>160</v>
      </c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4"/>
    </row>
    <row r="64" spans="1:65" ht="36.75" customHeight="1">
      <c r="A64" s="1"/>
      <c r="B64" s="1"/>
      <c r="C64" s="1"/>
      <c r="D64" s="262" t="s">
        <v>111</v>
      </c>
      <c r="E64" s="263"/>
      <c r="F64" s="264" t="s">
        <v>112</v>
      </c>
      <c r="G64" s="198"/>
      <c r="H64" s="199"/>
      <c r="I64" s="43"/>
      <c r="J64" s="266" t="s">
        <v>113</v>
      </c>
      <c r="K64" s="198"/>
      <c r="L64" s="263"/>
      <c r="M64" s="45">
        <v>9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4"/>
      <c r="AJ64" s="4"/>
      <c r="AK64" s="4"/>
      <c r="AL64" s="4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4"/>
    </row>
    <row r="65" spans="1:65" ht="36.75" customHeight="1">
      <c r="A65" s="1"/>
      <c r="B65" s="1"/>
      <c r="C65" s="1"/>
      <c r="D65" s="262" t="s">
        <v>114</v>
      </c>
      <c r="E65" s="263"/>
      <c r="F65" s="264" t="s">
        <v>115</v>
      </c>
      <c r="G65" s="198"/>
      <c r="H65" s="199"/>
      <c r="I65" s="43"/>
      <c r="J65" s="266" t="s">
        <v>116</v>
      </c>
      <c r="K65" s="198"/>
      <c r="L65" s="263"/>
      <c r="M65" s="45">
        <v>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4"/>
      <c r="AJ65" s="4"/>
      <c r="AK65" s="4"/>
      <c r="AL65" s="4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4"/>
    </row>
    <row r="66" spans="1:65" ht="36.75" customHeight="1">
      <c r="A66" s="1"/>
      <c r="B66" s="1"/>
      <c r="C66" s="1"/>
      <c r="D66" s="262" t="s">
        <v>117</v>
      </c>
      <c r="E66" s="263"/>
      <c r="F66" s="264" t="s">
        <v>118</v>
      </c>
      <c r="G66" s="198"/>
      <c r="H66" s="199"/>
      <c r="I66" s="43"/>
      <c r="J66" s="266" t="s">
        <v>119</v>
      </c>
      <c r="K66" s="198"/>
      <c r="L66" s="263"/>
      <c r="M66" s="46">
        <v>4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4"/>
      <c r="AJ66" s="4"/>
      <c r="AK66" s="4"/>
      <c r="AL66" s="4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4"/>
    </row>
    <row r="67" spans="1:65" ht="36.75" customHeight="1">
      <c r="A67" s="1"/>
      <c r="B67" s="1"/>
      <c r="C67" s="1"/>
      <c r="D67" s="268" t="s">
        <v>120</v>
      </c>
      <c r="E67" s="249"/>
      <c r="F67" s="269" t="s">
        <v>121</v>
      </c>
      <c r="G67" s="225"/>
      <c r="H67" s="226"/>
      <c r="I67" s="43"/>
      <c r="J67" s="267" t="s">
        <v>122</v>
      </c>
      <c r="K67" s="225"/>
      <c r="L67" s="249"/>
      <c r="M67" s="47">
        <f>SUM(M62:M66)</f>
        <v>160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4"/>
      <c r="AJ67" s="4"/>
      <c r="AK67" s="4"/>
      <c r="AL67" s="4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4"/>
    </row>
    <row r="68" spans="1:65" ht="15.75" customHeight="1">
      <c r="A68" s="1"/>
      <c r="B68" s="14"/>
      <c r="C68" s="14"/>
      <c r="D68" s="4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6"/>
      <c r="AJ68" s="6"/>
      <c r="AK68" s="6"/>
      <c r="AL68" s="6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</row>
    <row r="69" spans="1:65" ht="15.75" customHeight="1">
      <c r="A69" s="1"/>
      <c r="B69" s="14"/>
      <c r="C69" s="14"/>
      <c r="D69" s="4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6"/>
      <c r="AJ69" s="6"/>
      <c r="AK69" s="6"/>
      <c r="AL69" s="6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</row>
    <row r="70" spans="1:65" ht="15.75" customHeight="1">
      <c r="A70" s="1"/>
      <c r="B70" s="14"/>
      <c r="C70" s="14"/>
      <c r="D70" s="4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6"/>
      <c r="AJ70" s="6"/>
      <c r="AK70" s="6"/>
      <c r="AL70" s="6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</row>
    <row r="71" spans="1:65" ht="15.75" customHeight="1">
      <c r="A71" s="1"/>
      <c r="B71" s="14"/>
      <c r="C71" s="14"/>
      <c r="D71" s="4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6"/>
      <c r="AJ71" s="6"/>
      <c r="AK71" s="6"/>
      <c r="AL71" s="6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</row>
    <row r="72" spans="1:65" ht="15.75" customHeight="1">
      <c r="A72" s="1"/>
      <c r="B72" s="14"/>
      <c r="C72" s="14"/>
      <c r="D72" s="4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6"/>
      <c r="AJ72" s="6"/>
      <c r="AK72" s="6"/>
      <c r="AL72" s="6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</row>
    <row r="73" spans="1:65" ht="15.75" customHeight="1">
      <c r="A73" s="1"/>
      <c r="B73" s="14"/>
      <c r="C73" s="14"/>
      <c r="D73" s="4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6"/>
      <c r="AJ73" s="6"/>
      <c r="AK73" s="6"/>
      <c r="AL73" s="6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</row>
    <row r="74" spans="1:65" ht="15.75" customHeight="1">
      <c r="A74" s="1"/>
      <c r="B74" s="14"/>
      <c r="C74" s="14"/>
      <c r="D74" s="4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6"/>
      <c r="AJ74" s="6"/>
      <c r="AK74" s="6"/>
      <c r="AL74" s="6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</row>
    <row r="75" spans="1:65" ht="15.75" customHeight="1">
      <c r="A75" s="1"/>
      <c r="B75" s="14"/>
      <c r="C75" s="14"/>
      <c r="D75" s="4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6"/>
      <c r="AJ75" s="6"/>
      <c r="AK75" s="6"/>
      <c r="AL75" s="6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</row>
    <row r="76" spans="1:65" ht="15.75" customHeight="1">
      <c r="A76" s="1"/>
      <c r="B76" s="14"/>
      <c r="C76" s="14"/>
      <c r="D76" s="4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6"/>
      <c r="AJ76" s="6"/>
      <c r="AK76" s="6"/>
      <c r="AL76" s="6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</row>
    <row r="77" spans="1:65" ht="15.75" customHeight="1">
      <c r="A77" s="1"/>
      <c r="B77" s="14"/>
      <c r="C77" s="14"/>
      <c r="D77" s="4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6"/>
      <c r="AJ77" s="6"/>
      <c r="AK77" s="6"/>
      <c r="AL77" s="6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</row>
    <row r="78" spans="1:65" ht="15.75" customHeight="1">
      <c r="A78" s="1"/>
      <c r="B78" s="14"/>
      <c r="C78" s="14"/>
      <c r="D78" s="4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6"/>
      <c r="AJ78" s="6"/>
      <c r="AK78" s="6"/>
      <c r="AL78" s="6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</row>
    <row r="79" spans="1:65" ht="15.75" customHeight="1">
      <c r="A79" s="1"/>
      <c r="B79" s="14"/>
      <c r="C79" s="14"/>
      <c r="D79" s="4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6"/>
      <c r="AJ79" s="6"/>
      <c r="AK79" s="6"/>
      <c r="AL79" s="6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</row>
    <row r="80" spans="1:65" ht="15.75" customHeight="1">
      <c r="A80" s="1"/>
      <c r="B80" s="14"/>
      <c r="C80" s="14"/>
      <c r="D80" s="4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6"/>
      <c r="AJ80" s="6"/>
      <c r="AK80" s="6"/>
      <c r="AL80" s="6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</row>
    <row r="81" spans="1:65" ht="15.75" customHeight="1">
      <c r="A81" s="1"/>
      <c r="B81" s="14"/>
      <c r="C81" s="14"/>
      <c r="D81" s="4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6"/>
      <c r="AJ81" s="6"/>
      <c r="AK81" s="6"/>
      <c r="AL81" s="6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</row>
    <row r="82" spans="1:65" ht="15.75" customHeight="1">
      <c r="A82" s="1"/>
      <c r="B82" s="14"/>
      <c r="C82" s="14"/>
      <c r="D82" s="4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6"/>
      <c r="AJ82" s="6"/>
      <c r="AK82" s="6"/>
      <c r="AL82" s="6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</row>
    <row r="83" spans="1:65" ht="15.75" customHeight="1">
      <c r="A83" s="1"/>
      <c r="B83" s="14"/>
      <c r="C83" s="14"/>
      <c r="D83" s="4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6"/>
      <c r="AJ83" s="6"/>
      <c r="AK83" s="6"/>
      <c r="AL83" s="6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</row>
    <row r="84" spans="1:65" ht="15.75" customHeight="1">
      <c r="A84" s="1"/>
      <c r="B84" s="14"/>
      <c r="C84" s="14"/>
      <c r="D84" s="4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6"/>
      <c r="AJ84" s="6"/>
      <c r="AK84" s="6"/>
      <c r="AL84" s="6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</row>
    <row r="85" spans="1:65" ht="15.75" customHeight="1">
      <c r="A85" s="1"/>
      <c r="B85" s="14"/>
      <c r="C85" s="14"/>
      <c r="D85" s="4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6"/>
      <c r="AJ85" s="6"/>
      <c r="AK85" s="6"/>
      <c r="AL85" s="6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</row>
    <row r="86" spans="1:65" ht="15.75" customHeight="1">
      <c r="A86" s="1"/>
      <c r="B86" s="14"/>
      <c r="C86" s="14"/>
      <c r="D86" s="4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6"/>
      <c r="AJ86" s="6"/>
      <c r="AK86" s="6"/>
      <c r="AL86" s="6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</row>
    <row r="87" spans="1:65" ht="15.75" customHeight="1">
      <c r="A87" s="1"/>
      <c r="B87" s="14"/>
      <c r="C87" s="14"/>
      <c r="D87" s="4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6"/>
      <c r="AJ87" s="6"/>
      <c r="AK87" s="6"/>
      <c r="AL87" s="6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</row>
    <row r="88" spans="1:65" ht="15.75" customHeight="1">
      <c r="A88" s="1"/>
      <c r="B88" s="14"/>
      <c r="C88" s="14"/>
      <c r="D88" s="4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6"/>
      <c r="AJ88" s="6"/>
      <c r="AK88" s="6"/>
      <c r="AL88" s="6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</row>
    <row r="89" spans="1:65" ht="15.75" customHeight="1">
      <c r="A89" s="1"/>
      <c r="B89" s="14"/>
      <c r="C89" s="14"/>
      <c r="D89" s="4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6"/>
      <c r="AJ89" s="6"/>
      <c r="AK89" s="6"/>
      <c r="AL89" s="6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</row>
    <row r="90" spans="1:65" ht="15.75" customHeight="1">
      <c r="A90" s="1"/>
      <c r="B90" s="14"/>
      <c r="C90" s="14"/>
      <c r="D90" s="4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6"/>
      <c r="AJ90" s="6"/>
      <c r="AK90" s="6"/>
      <c r="AL90" s="6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</row>
    <row r="91" spans="1:65" ht="15.75" customHeight="1">
      <c r="A91" s="1"/>
      <c r="B91" s="14"/>
      <c r="C91" s="14"/>
      <c r="D91" s="4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6"/>
      <c r="AJ91" s="6"/>
      <c r="AK91" s="6"/>
      <c r="AL91" s="6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</row>
    <row r="92" spans="1:65" ht="15.75" customHeight="1">
      <c r="A92" s="1"/>
      <c r="B92" s="14"/>
      <c r="C92" s="14"/>
      <c r="D92" s="4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6"/>
      <c r="AJ92" s="6"/>
      <c r="AK92" s="6"/>
      <c r="AL92" s="6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</row>
    <row r="93" spans="1:65" ht="15.75" customHeight="1">
      <c r="A93" s="1"/>
      <c r="B93" s="14"/>
      <c r="C93" s="14"/>
      <c r="D93" s="4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6"/>
      <c r="AJ93" s="6"/>
      <c r="AK93" s="6"/>
      <c r="AL93" s="6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</row>
    <row r="94" spans="1:65" ht="15.75" customHeight="1">
      <c r="A94" s="1"/>
      <c r="B94" s="14"/>
      <c r="C94" s="14"/>
      <c r="D94" s="4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6"/>
      <c r="AJ94" s="6"/>
      <c r="AK94" s="6"/>
      <c r="AL94" s="6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</row>
    <row r="95" spans="1:65" ht="15.75" customHeight="1">
      <c r="A95" s="1"/>
      <c r="B95" s="14"/>
      <c r="C95" s="14"/>
      <c r="D95" s="4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6"/>
      <c r="AJ95" s="6"/>
      <c r="AK95" s="6"/>
      <c r="AL95" s="6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</row>
    <row r="96" spans="1:65" ht="15.75" customHeight="1">
      <c r="A96" s="1"/>
      <c r="B96" s="14"/>
      <c r="C96" s="14"/>
      <c r="D96" s="4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6"/>
      <c r="AJ96" s="6"/>
      <c r="AK96" s="6"/>
      <c r="AL96" s="6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</row>
    <row r="97" spans="1:65" ht="15.75" customHeight="1">
      <c r="A97" s="1"/>
      <c r="B97" s="14"/>
      <c r="C97" s="14"/>
      <c r="D97" s="4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6"/>
      <c r="AJ97" s="6"/>
      <c r="AK97" s="6"/>
      <c r="AL97" s="6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</row>
    <row r="98" spans="1:65" ht="15.75" customHeight="1">
      <c r="A98" s="1"/>
      <c r="B98" s="14"/>
      <c r="C98" s="14"/>
      <c r="D98" s="4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6"/>
      <c r="AJ98" s="6"/>
      <c r="AK98" s="6"/>
      <c r="AL98" s="6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</row>
    <row r="99" spans="1:65" ht="15.75" customHeight="1">
      <c r="A99" s="1"/>
      <c r="B99" s="14"/>
      <c r="C99" s="14"/>
      <c r="D99" s="4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6"/>
      <c r="AJ99" s="6"/>
      <c r="AK99" s="6"/>
      <c r="AL99" s="6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</row>
    <row r="100" spans="1:65" ht="15.75" customHeight="1">
      <c r="A100" s="1"/>
      <c r="B100" s="14"/>
      <c r="C100" s="14"/>
      <c r="D100" s="4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6"/>
      <c r="AJ100" s="6"/>
      <c r="AK100" s="6"/>
      <c r="AL100" s="6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</row>
    <row r="101" spans="1:65" ht="15.75" customHeight="1">
      <c r="A101" s="1"/>
      <c r="B101" s="14"/>
      <c r="C101" s="14"/>
      <c r="D101" s="4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6"/>
      <c r="AJ101" s="6"/>
      <c r="AK101" s="6"/>
      <c r="AL101" s="6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</row>
    <row r="102" spans="1:65" ht="15.75" customHeight="1">
      <c r="A102" s="1"/>
      <c r="B102" s="14"/>
      <c r="C102" s="14"/>
      <c r="D102" s="4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6"/>
      <c r="AJ102" s="6"/>
      <c r="AK102" s="6"/>
      <c r="AL102" s="6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</row>
    <row r="103" spans="1:65" ht="15.75" customHeight="1">
      <c r="A103" s="1"/>
      <c r="B103" s="14"/>
      <c r="C103" s="14"/>
      <c r="D103" s="4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6"/>
      <c r="AJ103" s="6"/>
      <c r="AK103" s="6"/>
      <c r="AL103" s="6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</row>
    <row r="104" spans="1:65" ht="15.75" customHeight="1">
      <c r="A104" s="1"/>
      <c r="B104" s="14"/>
      <c r="C104" s="14"/>
      <c r="D104" s="4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6"/>
      <c r="AJ104" s="6"/>
      <c r="AK104" s="6"/>
      <c r="AL104" s="6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</row>
    <row r="105" spans="1:65" ht="15.75" customHeight="1">
      <c r="A105" s="1"/>
      <c r="B105" s="14"/>
      <c r="C105" s="14"/>
      <c r="D105" s="4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6"/>
      <c r="AJ105" s="6"/>
      <c r="AK105" s="6"/>
      <c r="AL105" s="6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</row>
    <row r="106" spans="1:65" ht="15.75" customHeight="1">
      <c r="A106" s="1"/>
      <c r="B106" s="14"/>
      <c r="C106" s="14"/>
      <c r="D106" s="4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6"/>
      <c r="AJ106" s="6"/>
      <c r="AK106" s="6"/>
      <c r="AL106" s="6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</row>
    <row r="107" spans="1:65" ht="15.75" customHeight="1">
      <c r="A107" s="1"/>
      <c r="B107" s="14"/>
      <c r="C107" s="14"/>
      <c r="D107" s="4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6"/>
      <c r="AJ107" s="6"/>
      <c r="AK107" s="6"/>
      <c r="AL107" s="6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</row>
    <row r="108" spans="1:65" ht="15.75" customHeight="1">
      <c r="A108" s="1"/>
      <c r="B108" s="14"/>
      <c r="C108" s="14"/>
      <c r="D108" s="4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6"/>
      <c r="AJ108" s="6"/>
      <c r="AK108" s="6"/>
      <c r="AL108" s="6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</row>
    <row r="109" spans="1:65" ht="15.75" customHeight="1">
      <c r="A109" s="1"/>
      <c r="B109" s="14"/>
      <c r="C109" s="14"/>
      <c r="D109" s="4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6"/>
      <c r="AJ109" s="6"/>
      <c r="AK109" s="6"/>
      <c r="AL109" s="6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</row>
    <row r="110" spans="1:65" ht="15.75" customHeight="1">
      <c r="A110" s="1"/>
      <c r="B110" s="14"/>
      <c r="C110" s="14"/>
      <c r="D110" s="4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6"/>
      <c r="AJ110" s="6"/>
      <c r="AK110" s="6"/>
      <c r="AL110" s="6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</row>
    <row r="111" spans="1:65" ht="15.75" customHeight="1">
      <c r="A111" s="1"/>
      <c r="B111" s="14"/>
      <c r="C111" s="14"/>
      <c r="D111" s="4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6"/>
      <c r="AJ111" s="6"/>
      <c r="AK111" s="6"/>
      <c r="AL111" s="6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</row>
    <row r="112" spans="1:65" ht="15.75" customHeight="1">
      <c r="A112" s="1"/>
      <c r="B112" s="14"/>
      <c r="C112" s="14"/>
      <c r="D112" s="48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6"/>
      <c r="AJ112" s="6"/>
      <c r="AK112" s="6"/>
      <c r="AL112" s="6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</row>
    <row r="113" spans="1:65" ht="15.75" customHeight="1">
      <c r="A113" s="1"/>
      <c r="B113" s="14"/>
      <c r="C113" s="14"/>
      <c r="D113" s="48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6"/>
      <c r="AJ113" s="6"/>
      <c r="AK113" s="6"/>
      <c r="AL113" s="6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</row>
    <row r="114" spans="1:65" ht="15.75" customHeight="1">
      <c r="A114" s="1"/>
      <c r="B114" s="14"/>
      <c r="C114" s="14"/>
      <c r="D114" s="48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6"/>
      <c r="AJ114" s="6"/>
      <c r="AK114" s="6"/>
      <c r="AL114" s="6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</row>
    <row r="115" spans="1:65" ht="15.75" customHeight="1">
      <c r="A115" s="1"/>
      <c r="B115" s="14"/>
      <c r="C115" s="14"/>
      <c r="D115" s="48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6"/>
      <c r="AJ115" s="6"/>
      <c r="AK115" s="6"/>
      <c r="AL115" s="6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</row>
    <row r="116" spans="1:65" ht="15.75" customHeight="1">
      <c r="A116" s="1"/>
      <c r="B116" s="14"/>
      <c r="C116" s="14"/>
      <c r="D116" s="48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6"/>
      <c r="AJ116" s="6"/>
      <c r="AK116" s="6"/>
      <c r="AL116" s="6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</row>
    <row r="117" spans="1:65" ht="15.75" customHeight="1">
      <c r="A117" s="1"/>
      <c r="B117" s="14"/>
      <c r="C117" s="14"/>
      <c r="D117" s="48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6"/>
      <c r="AJ117" s="6"/>
      <c r="AK117" s="6"/>
      <c r="AL117" s="6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</row>
    <row r="118" spans="1:65" ht="15.75" customHeight="1">
      <c r="A118" s="1"/>
      <c r="B118" s="14"/>
      <c r="C118" s="14"/>
      <c r="D118" s="48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6"/>
      <c r="AJ118" s="6"/>
      <c r="AK118" s="6"/>
      <c r="AL118" s="6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</row>
    <row r="119" spans="1:65" ht="15.75" customHeight="1">
      <c r="A119" s="1"/>
      <c r="B119" s="14"/>
      <c r="C119" s="14"/>
      <c r="D119" s="4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6"/>
      <c r="AJ119" s="6"/>
      <c r="AK119" s="6"/>
      <c r="AL119" s="6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</row>
    <row r="120" spans="1:65" ht="15.75" customHeight="1">
      <c r="A120" s="1"/>
      <c r="B120" s="14"/>
      <c r="C120" s="14"/>
      <c r="D120" s="48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6"/>
      <c r="AJ120" s="6"/>
      <c r="AK120" s="6"/>
      <c r="AL120" s="6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</row>
    <row r="121" spans="1:65" ht="15.75" customHeight="1">
      <c r="A121" s="1"/>
      <c r="B121" s="14"/>
      <c r="C121" s="14"/>
      <c r="D121" s="48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6"/>
      <c r="AJ121" s="6"/>
      <c r="AK121" s="6"/>
      <c r="AL121" s="6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</row>
    <row r="122" spans="1:65" ht="15.75" customHeight="1">
      <c r="A122" s="1"/>
      <c r="B122" s="14"/>
      <c r="C122" s="14"/>
      <c r="D122" s="48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6"/>
      <c r="AJ122" s="6"/>
      <c r="AK122" s="6"/>
      <c r="AL122" s="6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</row>
    <row r="123" spans="1:65" ht="15.75" customHeight="1">
      <c r="A123" s="1"/>
      <c r="B123" s="14"/>
      <c r="C123" s="14"/>
      <c r="D123" s="48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6"/>
      <c r="AJ123" s="6"/>
      <c r="AK123" s="6"/>
      <c r="AL123" s="6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</row>
    <row r="124" spans="1:65" ht="15.75" customHeight="1">
      <c r="A124" s="1"/>
      <c r="B124" s="14"/>
      <c r="C124" s="14"/>
      <c r="D124" s="48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6"/>
      <c r="AJ124" s="6"/>
      <c r="AK124" s="6"/>
      <c r="AL124" s="6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</row>
    <row r="125" spans="1:65" ht="15.75" customHeight="1">
      <c r="A125" s="1"/>
      <c r="B125" s="14"/>
      <c r="C125" s="14"/>
      <c r="D125" s="48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6"/>
      <c r="AJ125" s="6"/>
      <c r="AK125" s="6"/>
      <c r="AL125" s="6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</row>
    <row r="126" spans="1:65" ht="15.75" customHeight="1">
      <c r="A126" s="1"/>
      <c r="B126" s="14"/>
      <c r="C126" s="14"/>
      <c r="D126" s="48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6"/>
      <c r="AJ126" s="6"/>
      <c r="AK126" s="6"/>
      <c r="AL126" s="6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</row>
    <row r="127" spans="1:65" ht="15.75" customHeight="1">
      <c r="A127" s="1"/>
      <c r="B127" s="14"/>
      <c r="C127" s="14"/>
      <c r="D127" s="48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6"/>
      <c r="AJ127" s="6"/>
      <c r="AK127" s="6"/>
      <c r="AL127" s="6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</row>
    <row r="128" spans="1:65" ht="15.75" customHeight="1">
      <c r="A128" s="1"/>
      <c r="B128" s="14"/>
      <c r="C128" s="14"/>
      <c r="D128" s="48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6"/>
      <c r="AJ128" s="6"/>
      <c r="AK128" s="6"/>
      <c r="AL128" s="6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</row>
    <row r="129" spans="1:65" ht="15.75" customHeight="1">
      <c r="A129" s="1"/>
      <c r="B129" s="14"/>
      <c r="C129" s="14"/>
      <c r="D129" s="48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6"/>
      <c r="AJ129" s="6"/>
      <c r="AK129" s="6"/>
      <c r="AL129" s="6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</row>
    <row r="130" spans="1:65" ht="15.75" customHeight="1">
      <c r="A130" s="1"/>
      <c r="B130" s="14"/>
      <c r="C130" s="14"/>
      <c r="D130" s="48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6"/>
      <c r="AJ130" s="6"/>
      <c r="AK130" s="6"/>
      <c r="AL130" s="6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</row>
    <row r="131" spans="1:65" ht="15.75" customHeight="1">
      <c r="A131" s="1"/>
      <c r="B131" s="14"/>
      <c r="C131" s="14"/>
      <c r="D131" s="48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6"/>
      <c r="AJ131" s="6"/>
      <c r="AK131" s="6"/>
      <c r="AL131" s="6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</row>
    <row r="132" spans="1:65" ht="15.75" customHeight="1">
      <c r="A132" s="1"/>
      <c r="B132" s="14"/>
      <c r="C132" s="14"/>
      <c r="D132" s="4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6"/>
      <c r="AJ132" s="6"/>
      <c r="AK132" s="6"/>
      <c r="AL132" s="6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</row>
    <row r="133" spans="1:65" ht="15.75" customHeight="1">
      <c r="A133" s="1"/>
      <c r="B133" s="14"/>
      <c r="C133" s="14"/>
      <c r="D133" s="48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6"/>
      <c r="AJ133" s="6"/>
      <c r="AK133" s="6"/>
      <c r="AL133" s="6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</row>
    <row r="134" spans="1:65" ht="15.75" customHeight="1">
      <c r="A134" s="1"/>
      <c r="B134" s="14"/>
      <c r="C134" s="14"/>
      <c r="D134" s="48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6"/>
      <c r="AJ134" s="6"/>
      <c r="AK134" s="6"/>
      <c r="AL134" s="6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</row>
    <row r="135" spans="1:65" ht="15.75" customHeight="1">
      <c r="A135" s="1"/>
      <c r="B135" s="14"/>
      <c r="C135" s="14"/>
      <c r="D135" s="48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6"/>
      <c r="AJ135" s="6"/>
      <c r="AK135" s="6"/>
      <c r="AL135" s="6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</row>
    <row r="136" spans="1:65" ht="15.75" customHeight="1">
      <c r="A136" s="1"/>
      <c r="B136" s="14"/>
      <c r="C136" s="14"/>
      <c r="D136" s="48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6"/>
      <c r="AJ136" s="6"/>
      <c r="AK136" s="6"/>
      <c r="AL136" s="6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</row>
    <row r="137" spans="1:65" ht="15.75" customHeight="1">
      <c r="A137" s="1"/>
      <c r="B137" s="14"/>
      <c r="C137" s="14"/>
      <c r="D137" s="48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6"/>
      <c r="AJ137" s="6"/>
      <c r="AK137" s="6"/>
      <c r="AL137" s="6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</row>
    <row r="138" spans="1:65" ht="15.75" customHeight="1">
      <c r="A138" s="1"/>
      <c r="B138" s="14"/>
      <c r="C138" s="14"/>
      <c r="D138" s="48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6"/>
      <c r="AJ138" s="6"/>
      <c r="AK138" s="6"/>
      <c r="AL138" s="6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</row>
    <row r="139" spans="1:65" ht="15.75" customHeight="1">
      <c r="A139" s="1"/>
      <c r="B139" s="14"/>
      <c r="C139" s="14"/>
      <c r="D139" s="48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6"/>
      <c r="AJ139" s="6"/>
      <c r="AK139" s="6"/>
      <c r="AL139" s="6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</row>
    <row r="140" spans="1:65" ht="15.75" customHeight="1">
      <c r="A140" s="1"/>
      <c r="B140" s="14"/>
      <c r="C140" s="14"/>
      <c r="D140" s="48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6"/>
      <c r="AJ140" s="6"/>
      <c r="AK140" s="6"/>
      <c r="AL140" s="6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</row>
    <row r="141" spans="1:65" ht="15.75" customHeight="1">
      <c r="A141" s="1"/>
      <c r="B141" s="14"/>
      <c r="C141" s="14"/>
      <c r="D141" s="48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6"/>
      <c r="AJ141" s="6"/>
      <c r="AK141" s="6"/>
      <c r="AL141" s="6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</row>
    <row r="142" spans="1:65" ht="15.75" customHeight="1">
      <c r="A142" s="1"/>
      <c r="B142" s="14"/>
      <c r="C142" s="14"/>
      <c r="D142" s="48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6"/>
      <c r="AJ142" s="6"/>
      <c r="AK142" s="6"/>
      <c r="AL142" s="6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</row>
    <row r="143" spans="1:65" ht="15.75" customHeight="1">
      <c r="A143" s="1"/>
      <c r="B143" s="14"/>
      <c r="C143" s="14"/>
      <c r="D143" s="48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6"/>
      <c r="AJ143" s="6"/>
      <c r="AK143" s="6"/>
      <c r="AL143" s="6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</row>
    <row r="144" spans="1:65" ht="15.75" customHeight="1">
      <c r="A144" s="1"/>
      <c r="B144" s="14"/>
      <c r="C144" s="14"/>
      <c r="D144" s="48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6"/>
      <c r="AJ144" s="6"/>
      <c r="AK144" s="6"/>
      <c r="AL144" s="6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</row>
    <row r="145" spans="1:65" ht="15.75" customHeight="1">
      <c r="A145" s="1"/>
      <c r="B145" s="14"/>
      <c r="C145" s="14"/>
      <c r="D145" s="48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6"/>
      <c r="AJ145" s="6"/>
      <c r="AK145" s="6"/>
      <c r="AL145" s="6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</row>
    <row r="146" spans="1:65" ht="15.75" customHeight="1">
      <c r="A146" s="1"/>
      <c r="B146" s="14"/>
      <c r="C146" s="14"/>
      <c r="D146" s="4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6"/>
      <c r="AJ146" s="6"/>
      <c r="AK146" s="6"/>
      <c r="AL146" s="6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</row>
    <row r="147" spans="1:65" ht="15.75" customHeight="1">
      <c r="A147" s="1"/>
      <c r="B147" s="14"/>
      <c r="C147" s="14"/>
      <c r="D147" s="48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6"/>
      <c r="AJ147" s="6"/>
      <c r="AK147" s="6"/>
      <c r="AL147" s="6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</row>
    <row r="148" spans="1:65" ht="15.75" customHeight="1">
      <c r="A148" s="1"/>
      <c r="B148" s="14"/>
      <c r="C148" s="14"/>
      <c r="D148" s="48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6"/>
      <c r="AJ148" s="6"/>
      <c r="AK148" s="6"/>
      <c r="AL148" s="6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</row>
    <row r="149" spans="1:65" ht="15.75" customHeight="1">
      <c r="A149" s="1"/>
      <c r="B149" s="14"/>
      <c r="C149" s="14"/>
      <c r="D149" s="48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6"/>
      <c r="AJ149" s="6"/>
      <c r="AK149" s="6"/>
      <c r="AL149" s="6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</row>
    <row r="150" spans="1:65" ht="15.75" customHeight="1">
      <c r="A150" s="1"/>
      <c r="B150" s="14"/>
      <c r="C150" s="14"/>
      <c r="D150" s="48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6"/>
      <c r="AJ150" s="6"/>
      <c r="AK150" s="6"/>
      <c r="AL150" s="6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</row>
    <row r="151" spans="1:65" ht="15.75" customHeight="1">
      <c r="A151" s="1"/>
      <c r="B151" s="14"/>
      <c r="C151" s="14"/>
      <c r="D151" s="48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6"/>
      <c r="AJ151" s="6"/>
      <c r="AK151" s="6"/>
      <c r="AL151" s="6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</row>
    <row r="152" spans="1:65" ht="15.75" customHeight="1">
      <c r="A152" s="1"/>
      <c r="B152" s="14"/>
      <c r="C152" s="14"/>
      <c r="D152" s="48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6"/>
      <c r="AJ152" s="6"/>
      <c r="AK152" s="6"/>
      <c r="AL152" s="6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</row>
    <row r="153" spans="1:65" ht="15.75" customHeight="1">
      <c r="A153" s="1"/>
      <c r="B153" s="14"/>
      <c r="C153" s="14"/>
      <c r="D153" s="48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6"/>
      <c r="AJ153" s="6"/>
      <c r="AK153" s="6"/>
      <c r="AL153" s="6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</row>
    <row r="154" spans="1:65" ht="15.75" customHeight="1">
      <c r="A154" s="1"/>
      <c r="B154" s="14"/>
      <c r="C154" s="14"/>
      <c r="D154" s="48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6"/>
      <c r="AJ154" s="6"/>
      <c r="AK154" s="6"/>
      <c r="AL154" s="6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</row>
    <row r="155" spans="1:65" ht="15.75" customHeight="1">
      <c r="A155" s="1"/>
      <c r="B155" s="14"/>
      <c r="C155" s="14"/>
      <c r="D155" s="48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6"/>
      <c r="AJ155" s="6"/>
      <c r="AK155" s="6"/>
      <c r="AL155" s="6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</row>
    <row r="156" spans="1:65" ht="15.75" customHeight="1">
      <c r="A156" s="1"/>
      <c r="B156" s="14"/>
      <c r="C156" s="14"/>
      <c r="D156" s="48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6"/>
      <c r="AJ156" s="6"/>
      <c r="AK156" s="6"/>
      <c r="AL156" s="6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</row>
    <row r="157" spans="1:65" ht="15.75" customHeight="1">
      <c r="A157" s="1"/>
      <c r="B157" s="14"/>
      <c r="C157" s="14"/>
      <c r="D157" s="48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6"/>
      <c r="AJ157" s="6"/>
      <c r="AK157" s="6"/>
      <c r="AL157" s="6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</row>
    <row r="158" spans="1:65" ht="15.75" customHeight="1">
      <c r="A158" s="1"/>
      <c r="B158" s="14"/>
      <c r="C158" s="14"/>
      <c r="D158" s="48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6"/>
      <c r="AJ158" s="6"/>
      <c r="AK158" s="6"/>
      <c r="AL158" s="6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</row>
    <row r="159" spans="1:65" ht="15.75" customHeight="1">
      <c r="A159" s="1"/>
      <c r="B159" s="14"/>
      <c r="C159" s="14"/>
      <c r="D159" s="48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6"/>
      <c r="AJ159" s="6"/>
      <c r="AK159" s="6"/>
      <c r="AL159" s="6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</row>
    <row r="160" spans="1:65" ht="15.75" customHeight="1">
      <c r="A160" s="1"/>
      <c r="B160" s="14"/>
      <c r="C160" s="14"/>
      <c r="D160" s="48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6"/>
      <c r="AJ160" s="6"/>
      <c r="AK160" s="6"/>
      <c r="AL160" s="6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</row>
    <row r="161" spans="1:65" ht="15.75" customHeight="1">
      <c r="A161" s="1"/>
      <c r="B161" s="14"/>
      <c r="C161" s="14"/>
      <c r="D161" s="48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6"/>
      <c r="AJ161" s="6"/>
      <c r="AK161" s="6"/>
      <c r="AL161" s="6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</row>
    <row r="162" spans="1:65" ht="15.75" customHeight="1">
      <c r="A162" s="1"/>
      <c r="B162" s="14"/>
      <c r="C162" s="14"/>
      <c r="D162" s="48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6"/>
      <c r="AJ162" s="6"/>
      <c r="AK162" s="6"/>
      <c r="AL162" s="6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</row>
    <row r="163" spans="1:65" ht="15.75" customHeight="1">
      <c r="A163" s="1"/>
      <c r="B163" s="14"/>
      <c r="C163" s="14"/>
      <c r="D163" s="48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6"/>
      <c r="AJ163" s="6"/>
      <c r="AK163" s="6"/>
      <c r="AL163" s="6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</row>
    <row r="164" spans="1:65" ht="15.75" customHeight="1">
      <c r="A164" s="1"/>
      <c r="B164" s="14"/>
      <c r="C164" s="14"/>
      <c r="D164" s="4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6"/>
      <c r="AJ164" s="6"/>
      <c r="AK164" s="6"/>
      <c r="AL164" s="6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</row>
    <row r="165" spans="1:65" ht="15.75" customHeight="1">
      <c r="A165" s="1"/>
      <c r="B165" s="14"/>
      <c r="C165" s="14"/>
      <c r="D165" s="4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6"/>
      <c r="AJ165" s="6"/>
      <c r="AK165" s="6"/>
      <c r="AL165" s="6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</row>
    <row r="166" spans="1:65" ht="15.75" customHeight="1">
      <c r="A166" s="1"/>
      <c r="B166" s="14"/>
      <c r="C166" s="14"/>
      <c r="D166" s="48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6"/>
      <c r="AJ166" s="6"/>
      <c r="AK166" s="6"/>
      <c r="AL166" s="6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</row>
    <row r="167" spans="1:65" ht="15.75" customHeight="1">
      <c r="A167" s="1"/>
      <c r="B167" s="14"/>
      <c r="C167" s="14"/>
      <c r="D167" s="48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6"/>
      <c r="AJ167" s="6"/>
      <c r="AK167" s="6"/>
      <c r="AL167" s="6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</row>
    <row r="168" spans="1:65" ht="15.75" customHeight="1">
      <c r="A168" s="1"/>
      <c r="B168" s="14"/>
      <c r="C168" s="14"/>
      <c r="D168" s="48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6"/>
      <c r="AJ168" s="6"/>
      <c r="AK168" s="6"/>
      <c r="AL168" s="6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</row>
    <row r="169" spans="1:65" ht="15.75" customHeight="1">
      <c r="A169" s="1"/>
      <c r="B169" s="14"/>
      <c r="C169" s="14"/>
      <c r="D169" s="48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6"/>
      <c r="AJ169" s="6"/>
      <c r="AK169" s="6"/>
      <c r="AL169" s="6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</row>
    <row r="170" spans="1:65" ht="15.75" customHeight="1">
      <c r="A170" s="1"/>
      <c r="B170" s="14"/>
      <c r="C170" s="14"/>
      <c r="D170" s="48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6"/>
      <c r="AJ170" s="6"/>
      <c r="AK170" s="6"/>
      <c r="AL170" s="6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</row>
    <row r="171" spans="1:65" ht="15.75" customHeight="1">
      <c r="A171" s="1"/>
      <c r="B171" s="14"/>
      <c r="C171" s="14"/>
      <c r="D171" s="48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6"/>
      <c r="AJ171" s="6"/>
      <c r="AK171" s="6"/>
      <c r="AL171" s="6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</row>
    <row r="172" spans="1:65" ht="15.75" customHeight="1">
      <c r="A172" s="1"/>
      <c r="B172" s="14"/>
      <c r="C172" s="14"/>
      <c r="D172" s="48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6"/>
      <c r="AJ172" s="6"/>
      <c r="AK172" s="6"/>
      <c r="AL172" s="6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</row>
    <row r="173" spans="1:65" ht="15.75" customHeight="1">
      <c r="A173" s="1"/>
      <c r="B173" s="14"/>
      <c r="C173" s="14"/>
      <c r="D173" s="48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6"/>
      <c r="AJ173" s="6"/>
      <c r="AK173" s="6"/>
      <c r="AL173" s="6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</row>
    <row r="174" spans="1:65" ht="15.75" customHeight="1">
      <c r="A174" s="1"/>
      <c r="B174" s="14"/>
      <c r="C174" s="14"/>
      <c r="D174" s="48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6"/>
      <c r="AJ174" s="6"/>
      <c r="AK174" s="6"/>
      <c r="AL174" s="6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</row>
    <row r="175" spans="1:65" ht="15.75" customHeight="1">
      <c r="A175" s="1"/>
      <c r="B175" s="14"/>
      <c r="C175" s="14"/>
      <c r="D175" s="48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6"/>
      <c r="AJ175" s="6"/>
      <c r="AK175" s="6"/>
      <c r="AL175" s="6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</row>
    <row r="176" spans="1:65" ht="15.75" customHeight="1">
      <c r="A176" s="1"/>
      <c r="B176" s="14"/>
      <c r="C176" s="14"/>
      <c r="D176" s="48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6"/>
      <c r="AJ176" s="6"/>
      <c r="AK176" s="6"/>
      <c r="AL176" s="6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</row>
    <row r="177" spans="1:65" ht="15.75" customHeight="1">
      <c r="A177" s="1"/>
      <c r="B177" s="14"/>
      <c r="C177" s="14"/>
      <c r="D177" s="48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6"/>
      <c r="AJ177" s="6"/>
      <c r="AK177" s="6"/>
      <c r="AL177" s="6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</row>
    <row r="178" spans="1:65" ht="15.75" customHeight="1">
      <c r="A178" s="1"/>
      <c r="B178" s="14"/>
      <c r="C178" s="14"/>
      <c r="D178" s="48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6"/>
      <c r="AJ178" s="6"/>
      <c r="AK178" s="6"/>
      <c r="AL178" s="6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</row>
    <row r="179" spans="1:65" ht="15.75" customHeight="1">
      <c r="A179" s="1"/>
      <c r="B179" s="14"/>
      <c r="C179" s="14"/>
      <c r="D179" s="48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6"/>
      <c r="AJ179" s="6"/>
      <c r="AK179" s="6"/>
      <c r="AL179" s="6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</row>
    <row r="180" spans="1:65" ht="15.75" customHeight="1">
      <c r="A180" s="1"/>
      <c r="B180" s="14"/>
      <c r="C180" s="14"/>
      <c r="D180" s="48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6"/>
      <c r="AJ180" s="6"/>
      <c r="AK180" s="6"/>
      <c r="AL180" s="6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</row>
    <row r="181" spans="1:65" ht="15.75" customHeight="1">
      <c r="A181" s="1"/>
      <c r="B181" s="14"/>
      <c r="C181" s="14"/>
      <c r="D181" s="48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6"/>
      <c r="AJ181" s="6"/>
      <c r="AK181" s="6"/>
      <c r="AL181" s="6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</row>
    <row r="182" spans="1:65" ht="15.75" customHeight="1">
      <c r="A182" s="1"/>
      <c r="B182" s="14"/>
      <c r="C182" s="14"/>
      <c r="D182" s="48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6"/>
      <c r="AJ182" s="6"/>
      <c r="AK182" s="6"/>
      <c r="AL182" s="6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</row>
    <row r="183" spans="1:65" ht="15.75" customHeight="1">
      <c r="A183" s="1"/>
      <c r="B183" s="14"/>
      <c r="C183" s="14"/>
      <c r="D183" s="48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6"/>
      <c r="AJ183" s="6"/>
      <c r="AK183" s="6"/>
      <c r="AL183" s="6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</row>
    <row r="184" spans="1:65" ht="15.75" customHeight="1">
      <c r="A184" s="1"/>
      <c r="B184" s="14"/>
      <c r="C184" s="14"/>
      <c r="D184" s="48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6"/>
      <c r="AJ184" s="6"/>
      <c r="AK184" s="6"/>
      <c r="AL184" s="6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</row>
    <row r="185" spans="1:65" ht="15.75" customHeight="1">
      <c r="A185" s="1"/>
      <c r="B185" s="14"/>
      <c r="C185" s="14"/>
      <c r="D185" s="48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6"/>
      <c r="AJ185" s="6"/>
      <c r="AK185" s="6"/>
      <c r="AL185" s="6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</row>
    <row r="186" spans="1:65" ht="15.75" customHeight="1">
      <c r="A186" s="1"/>
      <c r="B186" s="14"/>
      <c r="C186" s="14"/>
      <c r="D186" s="48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6"/>
      <c r="AJ186" s="6"/>
      <c r="AK186" s="6"/>
      <c r="AL186" s="6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</row>
    <row r="187" spans="1:65" ht="15.75" customHeight="1">
      <c r="A187" s="1"/>
      <c r="B187" s="14"/>
      <c r="C187" s="14"/>
      <c r="D187" s="48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6"/>
      <c r="AJ187" s="6"/>
      <c r="AK187" s="6"/>
      <c r="AL187" s="6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</row>
    <row r="188" spans="1:65" ht="15.75" customHeight="1">
      <c r="A188" s="1"/>
      <c r="B188" s="14"/>
      <c r="C188" s="14"/>
      <c r="D188" s="48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6"/>
      <c r="AJ188" s="6"/>
      <c r="AK188" s="6"/>
      <c r="AL188" s="6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</row>
    <row r="189" spans="1:65" ht="15.75" customHeight="1">
      <c r="A189" s="1"/>
      <c r="B189" s="14"/>
      <c r="C189" s="14"/>
      <c r="D189" s="48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6"/>
      <c r="AJ189" s="6"/>
      <c r="AK189" s="6"/>
      <c r="AL189" s="6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</row>
    <row r="190" spans="1:65" ht="15.75" customHeight="1">
      <c r="A190" s="1"/>
      <c r="B190" s="14"/>
      <c r="C190" s="14"/>
      <c r="D190" s="48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6"/>
      <c r="AJ190" s="6"/>
      <c r="AK190" s="6"/>
      <c r="AL190" s="6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</row>
    <row r="191" spans="1:65" ht="15.75" customHeight="1">
      <c r="A191" s="1"/>
      <c r="B191" s="14"/>
      <c r="C191" s="14"/>
      <c r="D191" s="48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6"/>
      <c r="AJ191" s="6"/>
      <c r="AK191" s="6"/>
      <c r="AL191" s="6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</row>
    <row r="192" spans="1:65" ht="15.75" customHeight="1">
      <c r="A192" s="1"/>
      <c r="B192" s="14"/>
      <c r="C192" s="14"/>
      <c r="D192" s="48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6"/>
      <c r="AJ192" s="6"/>
      <c r="AK192" s="6"/>
      <c r="AL192" s="6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</row>
    <row r="193" spans="1:65" ht="15.75" customHeight="1">
      <c r="A193" s="1"/>
      <c r="B193" s="14"/>
      <c r="C193" s="14"/>
      <c r="D193" s="48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6"/>
      <c r="AJ193" s="6"/>
      <c r="AK193" s="6"/>
      <c r="AL193" s="6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</row>
    <row r="194" spans="1:65" ht="15.75" customHeight="1">
      <c r="A194" s="1"/>
      <c r="B194" s="14"/>
      <c r="C194" s="14"/>
      <c r="D194" s="4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6"/>
      <c r="AJ194" s="6"/>
      <c r="AK194" s="6"/>
      <c r="AL194" s="6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</row>
    <row r="195" spans="1:65" ht="15.75" customHeight="1">
      <c r="A195" s="1"/>
      <c r="B195" s="14"/>
      <c r="C195" s="14"/>
      <c r="D195" s="48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6"/>
      <c r="AJ195" s="6"/>
      <c r="AK195" s="6"/>
      <c r="AL195" s="6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</row>
    <row r="196" spans="1:65" ht="15.75" customHeight="1">
      <c r="A196" s="1"/>
      <c r="B196" s="14"/>
      <c r="C196" s="14"/>
      <c r="D196" s="48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6"/>
      <c r="AJ196" s="6"/>
      <c r="AK196" s="6"/>
      <c r="AL196" s="6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</row>
    <row r="197" spans="1:65" ht="15.75" customHeight="1">
      <c r="A197" s="1"/>
      <c r="B197" s="14"/>
      <c r="C197" s="14"/>
      <c r="D197" s="48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6"/>
      <c r="AJ197" s="6"/>
      <c r="AK197" s="6"/>
      <c r="AL197" s="6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</row>
    <row r="198" spans="1:65" ht="15.75" customHeight="1">
      <c r="A198" s="1"/>
      <c r="B198" s="14"/>
      <c r="C198" s="14"/>
      <c r="D198" s="48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6"/>
      <c r="AJ198" s="6"/>
      <c r="AK198" s="6"/>
      <c r="AL198" s="6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</row>
    <row r="199" spans="1:65" ht="15.75" customHeight="1">
      <c r="A199" s="1"/>
      <c r="B199" s="14"/>
      <c r="C199" s="14"/>
      <c r="D199" s="48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6"/>
      <c r="AJ199" s="6"/>
      <c r="AK199" s="6"/>
      <c r="AL199" s="6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</row>
    <row r="200" spans="1:65" ht="15.75" customHeight="1">
      <c r="A200" s="1"/>
      <c r="B200" s="14"/>
      <c r="C200" s="14"/>
      <c r="D200" s="48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6"/>
      <c r="AJ200" s="6"/>
      <c r="AK200" s="6"/>
      <c r="AL200" s="6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</row>
    <row r="201" spans="1:65" ht="15.75" customHeight="1">
      <c r="A201" s="1"/>
      <c r="B201" s="14"/>
      <c r="C201" s="14"/>
      <c r="D201" s="48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6"/>
      <c r="AJ201" s="6"/>
      <c r="AK201" s="6"/>
      <c r="AL201" s="6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</row>
    <row r="202" spans="1:65" ht="15.75" customHeight="1">
      <c r="A202" s="1"/>
      <c r="B202" s="14"/>
      <c r="C202" s="14"/>
      <c r="D202" s="48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6"/>
      <c r="AJ202" s="6"/>
      <c r="AK202" s="6"/>
      <c r="AL202" s="6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</row>
    <row r="203" spans="1:65" ht="15.75" customHeight="1">
      <c r="A203" s="1"/>
      <c r="B203" s="14"/>
      <c r="C203" s="14"/>
      <c r="D203" s="48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6"/>
      <c r="AJ203" s="6"/>
      <c r="AK203" s="6"/>
      <c r="AL203" s="6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</row>
    <row r="204" spans="1:65" ht="15.75" customHeight="1">
      <c r="A204" s="1"/>
      <c r="B204" s="14"/>
      <c r="C204" s="14"/>
      <c r="D204" s="48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6"/>
      <c r="AJ204" s="6"/>
      <c r="AK204" s="6"/>
      <c r="AL204" s="6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</row>
    <row r="205" spans="1:65" ht="15.75" customHeight="1">
      <c r="A205" s="1"/>
      <c r="B205" s="14"/>
      <c r="C205" s="14"/>
      <c r="D205" s="48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6"/>
      <c r="AJ205" s="6"/>
      <c r="AK205" s="6"/>
      <c r="AL205" s="6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</row>
    <row r="206" spans="1:65" ht="15.75" customHeight="1">
      <c r="A206" s="1"/>
      <c r="B206" s="14"/>
      <c r="C206" s="14"/>
      <c r="D206" s="48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6"/>
      <c r="AJ206" s="6"/>
      <c r="AK206" s="6"/>
      <c r="AL206" s="6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</row>
    <row r="207" spans="1:65" ht="15.75" customHeight="1">
      <c r="A207" s="1"/>
      <c r="B207" s="14"/>
      <c r="C207" s="14"/>
      <c r="D207" s="48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6"/>
      <c r="AJ207" s="6"/>
      <c r="AK207" s="6"/>
      <c r="AL207" s="6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</row>
    <row r="208" spans="1:65" ht="15.75" customHeight="1">
      <c r="A208" s="1"/>
      <c r="B208" s="14"/>
      <c r="C208" s="14"/>
      <c r="D208" s="48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6"/>
      <c r="AJ208" s="6"/>
      <c r="AK208" s="6"/>
      <c r="AL208" s="6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</row>
    <row r="209" spans="1:65" ht="15.75" customHeight="1">
      <c r="A209" s="1"/>
      <c r="B209" s="14"/>
      <c r="C209" s="14"/>
      <c r="D209" s="48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6"/>
      <c r="AJ209" s="6"/>
      <c r="AK209" s="6"/>
      <c r="AL209" s="6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</row>
    <row r="210" spans="1:65" ht="15.75" customHeight="1">
      <c r="A210" s="1"/>
      <c r="B210" s="14"/>
      <c r="C210" s="14"/>
      <c r="D210" s="48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6"/>
      <c r="AJ210" s="6"/>
      <c r="AK210" s="6"/>
      <c r="AL210" s="6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</row>
    <row r="211" spans="1:65" ht="15.75" customHeight="1">
      <c r="A211" s="1"/>
      <c r="B211" s="14"/>
      <c r="C211" s="14"/>
      <c r="D211" s="48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6"/>
      <c r="AJ211" s="6"/>
      <c r="AK211" s="6"/>
      <c r="AL211" s="6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</row>
    <row r="212" spans="1:65" ht="15.75" customHeight="1">
      <c r="A212" s="1"/>
      <c r="B212" s="14"/>
      <c r="C212" s="14"/>
      <c r="D212" s="48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6"/>
      <c r="AJ212" s="6"/>
      <c r="AK212" s="6"/>
      <c r="AL212" s="6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</row>
    <row r="213" spans="1:65" ht="15.75" customHeight="1">
      <c r="A213" s="1"/>
      <c r="B213" s="14"/>
      <c r="C213" s="14"/>
      <c r="D213" s="48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6"/>
      <c r="AJ213" s="6"/>
      <c r="AK213" s="6"/>
      <c r="AL213" s="6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</row>
    <row r="214" spans="1:65" ht="15.75" customHeight="1">
      <c r="A214" s="1"/>
      <c r="B214" s="14"/>
      <c r="C214" s="14"/>
      <c r="D214" s="48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6"/>
      <c r="AJ214" s="6"/>
      <c r="AK214" s="6"/>
      <c r="AL214" s="6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</row>
    <row r="215" spans="1:65" ht="15.75" customHeight="1">
      <c r="A215" s="1"/>
      <c r="B215" s="14"/>
      <c r="C215" s="14"/>
      <c r="D215" s="48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6"/>
      <c r="AJ215" s="6"/>
      <c r="AK215" s="6"/>
      <c r="AL215" s="6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</row>
    <row r="216" spans="1:65" ht="15.75" customHeight="1">
      <c r="A216" s="1"/>
      <c r="B216" s="14"/>
      <c r="C216" s="14"/>
      <c r="D216" s="48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6"/>
      <c r="AJ216" s="6"/>
      <c r="AK216" s="6"/>
      <c r="AL216" s="6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</row>
    <row r="217" spans="1:65" ht="15.75" customHeight="1">
      <c r="A217" s="1"/>
      <c r="B217" s="14"/>
      <c r="C217" s="14"/>
      <c r="D217" s="48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6"/>
      <c r="AJ217" s="6"/>
      <c r="AK217" s="6"/>
      <c r="AL217" s="6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</row>
    <row r="218" spans="1:65" ht="15.75" customHeight="1">
      <c r="A218" s="1"/>
      <c r="B218" s="14"/>
      <c r="C218" s="14"/>
      <c r="D218" s="48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6"/>
      <c r="AJ218" s="6"/>
      <c r="AK218" s="6"/>
      <c r="AL218" s="6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</row>
    <row r="219" spans="1:65" ht="15.75" customHeight="1">
      <c r="A219" s="1"/>
      <c r="B219" s="14"/>
      <c r="C219" s="14"/>
      <c r="D219" s="48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6"/>
      <c r="AJ219" s="6"/>
      <c r="AK219" s="6"/>
      <c r="AL219" s="6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</row>
    <row r="220" spans="1:65" ht="15.75" customHeight="1">
      <c r="A220" s="1"/>
      <c r="B220" s="14"/>
      <c r="C220" s="14"/>
      <c r="D220" s="4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6"/>
      <c r="AJ220" s="6"/>
      <c r="AK220" s="6"/>
      <c r="AL220" s="6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</row>
    <row r="221" spans="1:65" ht="15.75" customHeight="1">
      <c r="A221" s="1"/>
      <c r="B221" s="14"/>
      <c r="C221" s="14"/>
      <c r="D221" s="4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6"/>
      <c r="AJ221" s="6"/>
      <c r="AK221" s="6"/>
      <c r="AL221" s="6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</row>
    <row r="222" spans="1:65" ht="15.75" customHeight="1">
      <c r="A222" s="1"/>
      <c r="B222" s="14"/>
      <c r="C222" s="14"/>
      <c r="D222" s="4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6"/>
      <c r="AJ222" s="6"/>
      <c r="AK222" s="6"/>
      <c r="AL222" s="6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</row>
    <row r="223" spans="1:65" ht="15.75" customHeight="1">
      <c r="A223" s="1"/>
      <c r="B223" s="14"/>
      <c r="C223" s="14"/>
      <c r="D223" s="4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6"/>
      <c r="AJ223" s="6"/>
      <c r="AK223" s="6"/>
      <c r="AL223" s="6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</row>
    <row r="224" spans="1:65" ht="15.75" customHeight="1">
      <c r="A224" s="1"/>
      <c r="B224" s="14"/>
      <c r="C224" s="14"/>
      <c r="D224" s="4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6"/>
      <c r="AJ224" s="6"/>
      <c r="AK224" s="6"/>
      <c r="AL224" s="6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</row>
    <row r="225" spans="1:65" ht="15.75" customHeight="1">
      <c r="A225" s="1"/>
      <c r="B225" s="14"/>
      <c r="C225" s="14"/>
      <c r="D225" s="4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6"/>
      <c r="AJ225" s="6"/>
      <c r="AK225" s="6"/>
      <c r="AL225" s="6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</row>
    <row r="226" spans="1:65" ht="15.75" customHeight="1">
      <c r="A226" s="1"/>
      <c r="B226" s="14"/>
      <c r="C226" s="14"/>
      <c r="D226" s="48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6"/>
      <c r="AJ226" s="6"/>
      <c r="AK226" s="6"/>
      <c r="AL226" s="6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</row>
    <row r="227" spans="1:65" ht="15.75" customHeight="1">
      <c r="A227" s="1"/>
      <c r="B227" s="14"/>
      <c r="C227" s="14"/>
      <c r="D227" s="48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6"/>
      <c r="AJ227" s="6"/>
      <c r="AK227" s="6"/>
      <c r="AL227" s="6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</row>
    <row r="228" spans="1:65" ht="15.75" customHeight="1">
      <c r="A228" s="1"/>
      <c r="B228" s="14"/>
      <c r="C228" s="14"/>
      <c r="D228" s="48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6"/>
      <c r="AJ228" s="6"/>
      <c r="AK228" s="6"/>
      <c r="AL228" s="6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</row>
    <row r="229" spans="1:65" ht="15.75" customHeight="1">
      <c r="A229" s="1"/>
      <c r="B229" s="14"/>
      <c r="C229" s="14"/>
      <c r="D229" s="48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6"/>
      <c r="AJ229" s="6"/>
      <c r="AK229" s="6"/>
      <c r="AL229" s="6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</row>
    <row r="230" spans="1:65" ht="15.75" customHeight="1">
      <c r="A230" s="1"/>
      <c r="B230" s="14"/>
      <c r="C230" s="14"/>
      <c r="D230" s="48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6"/>
      <c r="AJ230" s="6"/>
      <c r="AK230" s="6"/>
      <c r="AL230" s="6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</row>
    <row r="231" spans="1:65" ht="15.75" customHeight="1">
      <c r="A231" s="1"/>
      <c r="B231" s="14"/>
      <c r="C231" s="14"/>
      <c r="D231" s="48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6"/>
      <c r="AJ231" s="6"/>
      <c r="AK231" s="6"/>
      <c r="AL231" s="6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</row>
    <row r="232" spans="1:65" ht="15.75" customHeight="1">
      <c r="A232" s="1"/>
      <c r="B232" s="14"/>
      <c r="C232" s="14"/>
      <c r="D232" s="48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6"/>
      <c r="AJ232" s="6"/>
      <c r="AK232" s="6"/>
      <c r="AL232" s="6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</row>
    <row r="233" spans="1:65" ht="15.75" customHeight="1">
      <c r="A233" s="1"/>
      <c r="B233" s="14"/>
      <c r="C233" s="14"/>
      <c r="D233" s="48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6"/>
      <c r="AJ233" s="6"/>
      <c r="AK233" s="6"/>
      <c r="AL233" s="6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</row>
    <row r="234" spans="1:65" ht="15.75" customHeight="1">
      <c r="A234" s="1"/>
      <c r="B234" s="14"/>
      <c r="C234" s="14"/>
      <c r="D234" s="48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6"/>
      <c r="AJ234" s="6"/>
      <c r="AK234" s="6"/>
      <c r="AL234" s="6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</row>
    <row r="235" spans="1:65" ht="15.75" customHeight="1">
      <c r="A235" s="1"/>
      <c r="B235" s="14"/>
      <c r="C235" s="14"/>
      <c r="D235" s="48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6"/>
      <c r="AJ235" s="6"/>
      <c r="AK235" s="6"/>
      <c r="AL235" s="6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</row>
    <row r="236" spans="1:65" ht="15.75" customHeight="1">
      <c r="A236" s="1"/>
      <c r="B236" s="14"/>
      <c r="C236" s="14"/>
      <c r="D236" s="48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6"/>
      <c r="AJ236" s="6"/>
      <c r="AK236" s="6"/>
      <c r="AL236" s="6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</row>
    <row r="237" spans="1:65" ht="15.75" customHeight="1">
      <c r="A237" s="1"/>
      <c r="B237" s="14"/>
      <c r="C237" s="14"/>
      <c r="D237" s="48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6"/>
      <c r="AJ237" s="6"/>
      <c r="AK237" s="6"/>
      <c r="AL237" s="6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</row>
    <row r="238" spans="1:65" ht="15.75" customHeight="1">
      <c r="A238" s="1"/>
      <c r="B238" s="14"/>
      <c r="C238" s="14"/>
      <c r="D238" s="48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6"/>
      <c r="AJ238" s="6"/>
      <c r="AK238" s="6"/>
      <c r="AL238" s="6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</row>
    <row r="239" spans="1:65" ht="15.75" customHeight="1">
      <c r="A239" s="1"/>
      <c r="B239" s="14"/>
      <c r="C239" s="14"/>
      <c r="D239" s="48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6"/>
      <c r="AJ239" s="6"/>
      <c r="AK239" s="6"/>
      <c r="AL239" s="6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</row>
    <row r="240" spans="1:65" ht="15.75" customHeight="1">
      <c r="A240" s="1"/>
      <c r="B240" s="14"/>
      <c r="C240" s="14"/>
      <c r="D240" s="48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6"/>
      <c r="AJ240" s="6"/>
      <c r="AK240" s="6"/>
      <c r="AL240" s="6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</row>
    <row r="241" spans="1:65" ht="15.75" customHeight="1">
      <c r="A241" s="1"/>
      <c r="B241" s="14"/>
      <c r="C241" s="14"/>
      <c r="D241" s="48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6"/>
      <c r="AJ241" s="6"/>
      <c r="AK241" s="6"/>
      <c r="AL241" s="6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</row>
    <row r="242" spans="1:65" ht="15.75" customHeight="1">
      <c r="A242" s="1"/>
      <c r="B242" s="14"/>
      <c r="C242" s="14"/>
      <c r="D242" s="48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6"/>
      <c r="AJ242" s="6"/>
      <c r="AK242" s="6"/>
      <c r="AL242" s="6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</row>
    <row r="243" spans="1:65" ht="15.75" customHeight="1">
      <c r="A243" s="1"/>
      <c r="B243" s="14"/>
      <c r="C243" s="14"/>
      <c r="D243" s="48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6"/>
      <c r="AJ243" s="6"/>
      <c r="AK243" s="6"/>
      <c r="AL243" s="6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</row>
    <row r="244" spans="1:65" ht="15.75" customHeight="1">
      <c r="A244" s="1"/>
      <c r="B244" s="14"/>
      <c r="C244" s="14"/>
      <c r="D244" s="48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6"/>
      <c r="AJ244" s="6"/>
      <c r="AK244" s="6"/>
      <c r="AL244" s="6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</row>
    <row r="245" spans="1:65" ht="15.75" customHeight="1">
      <c r="A245" s="1"/>
      <c r="B245" s="14"/>
      <c r="C245" s="14"/>
      <c r="D245" s="48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6"/>
      <c r="AJ245" s="6"/>
      <c r="AK245" s="6"/>
      <c r="AL245" s="6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</row>
    <row r="246" spans="1:65" ht="15.75" customHeight="1">
      <c r="A246" s="1"/>
      <c r="B246" s="14"/>
      <c r="C246" s="14"/>
      <c r="D246" s="48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6"/>
      <c r="AJ246" s="6"/>
      <c r="AK246" s="6"/>
      <c r="AL246" s="6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</row>
    <row r="247" spans="1:65" ht="15.75" customHeight="1">
      <c r="A247" s="1"/>
      <c r="B247" s="14"/>
      <c r="C247" s="14"/>
      <c r="D247" s="48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6"/>
      <c r="AJ247" s="6"/>
      <c r="AK247" s="6"/>
      <c r="AL247" s="6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</row>
    <row r="248" spans="1:65" ht="15.75" customHeight="1">
      <c r="A248" s="1"/>
      <c r="B248" s="14"/>
      <c r="C248" s="14"/>
      <c r="D248" s="48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6"/>
      <c r="AJ248" s="6"/>
      <c r="AK248" s="6"/>
      <c r="AL248" s="6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</row>
    <row r="249" spans="1:65" ht="15.75" customHeight="1">
      <c r="A249" s="1"/>
      <c r="B249" s="14"/>
      <c r="C249" s="14"/>
      <c r="D249" s="48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6"/>
      <c r="AJ249" s="6"/>
      <c r="AK249" s="6"/>
      <c r="AL249" s="6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</row>
    <row r="250" spans="1:65" ht="15.75" customHeight="1">
      <c r="A250" s="1"/>
      <c r="B250" s="14"/>
      <c r="C250" s="14"/>
      <c r="D250" s="48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6"/>
      <c r="AJ250" s="6"/>
      <c r="AK250" s="6"/>
      <c r="AL250" s="6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</row>
    <row r="251" spans="1:65" ht="15.75" customHeight="1">
      <c r="A251" s="1"/>
      <c r="B251" s="14"/>
      <c r="C251" s="14"/>
      <c r="D251" s="48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6"/>
      <c r="AJ251" s="6"/>
      <c r="AK251" s="6"/>
      <c r="AL251" s="6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</row>
    <row r="252" spans="1:65" ht="15.75" customHeight="1">
      <c r="A252" s="1"/>
      <c r="B252" s="14"/>
      <c r="C252" s="14"/>
      <c r="D252" s="48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6"/>
      <c r="AJ252" s="6"/>
      <c r="AK252" s="6"/>
      <c r="AL252" s="6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</row>
    <row r="253" spans="1:65" ht="15.75" customHeight="1">
      <c r="A253" s="1"/>
      <c r="B253" s="14"/>
      <c r="C253" s="14"/>
      <c r="D253" s="48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6"/>
      <c r="AJ253" s="6"/>
      <c r="AK253" s="6"/>
      <c r="AL253" s="6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</row>
    <row r="254" spans="1:65" ht="15.75" customHeight="1">
      <c r="A254" s="1"/>
      <c r="B254" s="14"/>
      <c r="C254" s="14"/>
      <c r="D254" s="48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6"/>
      <c r="AJ254" s="6"/>
      <c r="AK254" s="6"/>
      <c r="AL254" s="6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</row>
    <row r="255" spans="1:65" ht="15.75" customHeight="1">
      <c r="A255" s="1"/>
      <c r="B255" s="14"/>
      <c r="C255" s="14"/>
      <c r="D255" s="48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6"/>
      <c r="AJ255" s="6"/>
      <c r="AK255" s="6"/>
      <c r="AL255" s="6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</row>
    <row r="256" spans="1:65" ht="15.75" customHeight="1">
      <c r="A256" s="1"/>
      <c r="B256" s="14"/>
      <c r="C256" s="14"/>
      <c r="D256" s="48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6"/>
      <c r="AJ256" s="6"/>
      <c r="AK256" s="6"/>
      <c r="AL256" s="6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</row>
    <row r="257" spans="1:65" ht="15.75" customHeight="1">
      <c r="A257" s="1"/>
      <c r="B257" s="14"/>
      <c r="C257" s="14"/>
      <c r="D257" s="48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6"/>
      <c r="AJ257" s="6"/>
      <c r="AK257" s="6"/>
      <c r="AL257" s="6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</row>
    <row r="258" spans="1:65" ht="15.75" customHeight="1">
      <c r="A258" s="1"/>
      <c r="B258" s="14"/>
      <c r="C258" s="14"/>
      <c r="D258" s="48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6"/>
      <c r="AJ258" s="6"/>
      <c r="AK258" s="6"/>
      <c r="AL258" s="6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</row>
    <row r="259" spans="1:65" ht="15.75" customHeight="1">
      <c r="A259" s="1"/>
      <c r="B259" s="14"/>
      <c r="C259" s="14"/>
      <c r="D259" s="48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6"/>
      <c r="AJ259" s="6"/>
      <c r="AK259" s="6"/>
      <c r="AL259" s="6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</row>
    <row r="260" spans="1:65" ht="15.75" customHeight="1">
      <c r="A260" s="1"/>
      <c r="B260" s="14"/>
      <c r="C260" s="14"/>
      <c r="D260" s="48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6"/>
      <c r="AJ260" s="6"/>
      <c r="AK260" s="6"/>
      <c r="AL260" s="6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</row>
    <row r="261" spans="1:65" ht="15.75" customHeight="1">
      <c r="A261" s="1"/>
      <c r="B261" s="14"/>
      <c r="C261" s="14"/>
      <c r="D261" s="48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6"/>
      <c r="AJ261" s="6"/>
      <c r="AK261" s="6"/>
      <c r="AL261" s="6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</row>
    <row r="262" spans="1:65" ht="15.75" customHeight="1">
      <c r="A262" s="1"/>
      <c r="B262" s="14"/>
      <c r="C262" s="14"/>
      <c r="D262" s="48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6"/>
      <c r="AJ262" s="6"/>
      <c r="AK262" s="6"/>
      <c r="AL262" s="6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</row>
    <row r="263" spans="1:65" ht="15.75" customHeight="1">
      <c r="A263" s="1"/>
      <c r="B263" s="14"/>
      <c r="C263" s="14"/>
      <c r="D263" s="48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6"/>
      <c r="AJ263" s="6"/>
      <c r="AK263" s="6"/>
      <c r="AL263" s="6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</row>
    <row r="264" spans="1:65" ht="15.75" customHeight="1">
      <c r="A264" s="1"/>
      <c r="B264" s="14"/>
      <c r="C264" s="14"/>
      <c r="D264" s="48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6"/>
      <c r="AJ264" s="6"/>
      <c r="AK264" s="6"/>
      <c r="AL264" s="6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</row>
    <row r="265" spans="1:65" ht="15.75" customHeight="1">
      <c r="A265" s="1"/>
      <c r="B265" s="14"/>
      <c r="C265" s="14"/>
      <c r="D265" s="48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6"/>
      <c r="AJ265" s="6"/>
      <c r="AK265" s="6"/>
      <c r="AL265" s="6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</row>
    <row r="266" spans="1:65" ht="15.75" customHeight="1">
      <c r="A266" s="1"/>
      <c r="B266" s="14"/>
      <c r="C266" s="14"/>
      <c r="D266" s="48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6"/>
      <c r="AJ266" s="6"/>
      <c r="AK266" s="6"/>
      <c r="AL266" s="6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</row>
    <row r="267" spans="1:65" ht="15.75" customHeight="1">
      <c r="A267" s="1"/>
      <c r="B267" s="14"/>
      <c r="C267" s="14"/>
      <c r="D267" s="4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6"/>
      <c r="AJ267" s="6"/>
      <c r="AK267" s="6"/>
      <c r="AL267" s="6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</row>
    <row r="268" spans="1:65" ht="15.75" customHeight="1">
      <c r="A268" s="1"/>
      <c r="B268" s="14"/>
      <c r="C268" s="14"/>
      <c r="D268" s="48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6"/>
      <c r="AJ268" s="6"/>
      <c r="AK268" s="6"/>
      <c r="AL268" s="6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</row>
    <row r="269" spans="1:65" ht="15.75" customHeight="1">
      <c r="A269" s="1"/>
      <c r="B269" s="14"/>
      <c r="C269" s="14"/>
      <c r="D269" s="48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6"/>
      <c r="AJ269" s="6"/>
      <c r="AK269" s="6"/>
      <c r="AL269" s="6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</row>
    <row r="270" spans="1:65" ht="15.75" customHeight="1">
      <c r="A270" s="1"/>
      <c r="B270" s="14"/>
      <c r="C270" s="14"/>
      <c r="D270" s="48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6"/>
      <c r="AJ270" s="6"/>
      <c r="AK270" s="6"/>
      <c r="AL270" s="6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</row>
    <row r="271" spans="1:65" ht="15.75" customHeight="1">
      <c r="A271" s="1"/>
      <c r="B271" s="14"/>
      <c r="C271" s="14"/>
      <c r="D271" s="48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6"/>
      <c r="AJ271" s="6"/>
      <c r="AK271" s="6"/>
      <c r="AL271" s="6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</row>
    <row r="272" spans="1:65" ht="15.75" customHeight="1">
      <c r="A272" s="1"/>
      <c r="B272" s="14"/>
      <c r="C272" s="14"/>
      <c r="D272" s="48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6"/>
      <c r="AJ272" s="6"/>
      <c r="AK272" s="6"/>
      <c r="AL272" s="6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</row>
    <row r="273" spans="1:65" ht="15.75" customHeight="1">
      <c r="A273" s="1"/>
      <c r="B273" s="14"/>
      <c r="C273" s="14"/>
      <c r="D273" s="48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6"/>
      <c r="AJ273" s="6"/>
      <c r="AK273" s="6"/>
      <c r="AL273" s="6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</row>
    <row r="274" spans="1:65" ht="15.75" customHeight="1">
      <c r="A274" s="1"/>
      <c r="B274" s="14"/>
      <c r="C274" s="14"/>
      <c r="D274" s="48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6"/>
      <c r="AJ274" s="6"/>
      <c r="AK274" s="6"/>
      <c r="AL274" s="6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</row>
    <row r="275" spans="1:65" ht="15.75" customHeight="1">
      <c r="A275" s="1"/>
      <c r="B275" s="14"/>
      <c r="C275" s="14"/>
      <c r="D275" s="48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6"/>
      <c r="AJ275" s="6"/>
      <c r="AK275" s="6"/>
      <c r="AL275" s="6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</row>
    <row r="276" spans="1:65" ht="15.75" customHeight="1">
      <c r="A276" s="1"/>
      <c r="B276" s="14"/>
      <c r="C276" s="14"/>
      <c r="D276" s="48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6"/>
      <c r="AJ276" s="6"/>
      <c r="AK276" s="6"/>
      <c r="AL276" s="6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</row>
    <row r="277" spans="1:65" ht="15.75" customHeight="1">
      <c r="A277" s="1"/>
      <c r="B277" s="14"/>
      <c r="C277" s="14"/>
      <c r="D277" s="48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6"/>
      <c r="AJ277" s="6"/>
      <c r="AK277" s="6"/>
      <c r="AL277" s="6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</row>
    <row r="278" spans="1:65" ht="15.75" customHeight="1">
      <c r="A278" s="1"/>
      <c r="B278" s="14"/>
      <c r="C278" s="14"/>
      <c r="D278" s="48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6"/>
      <c r="AJ278" s="6"/>
      <c r="AK278" s="6"/>
      <c r="AL278" s="6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</row>
    <row r="279" spans="1:65" ht="15.75" customHeight="1">
      <c r="A279" s="1"/>
      <c r="B279" s="14"/>
      <c r="C279" s="14"/>
      <c r="D279" s="48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6"/>
      <c r="AJ279" s="6"/>
      <c r="AK279" s="6"/>
      <c r="AL279" s="6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</row>
    <row r="280" spans="1:65" ht="15.75" customHeight="1">
      <c r="A280" s="1"/>
      <c r="B280" s="14"/>
      <c r="C280" s="14"/>
      <c r="D280" s="4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6"/>
      <c r="AJ280" s="6"/>
      <c r="AK280" s="6"/>
      <c r="AL280" s="6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</row>
    <row r="281" spans="1:65" ht="15.75" customHeight="1">
      <c r="A281" s="1"/>
      <c r="B281" s="14"/>
      <c r="C281" s="14"/>
      <c r="D281" s="4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6"/>
      <c r="AJ281" s="6"/>
      <c r="AK281" s="6"/>
      <c r="AL281" s="6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</row>
    <row r="282" spans="1:65" ht="15.75" customHeight="1">
      <c r="A282" s="1"/>
      <c r="B282" s="14"/>
      <c r="C282" s="14"/>
      <c r="D282" s="4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6"/>
      <c r="AJ282" s="6"/>
      <c r="AK282" s="6"/>
      <c r="AL282" s="6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</row>
    <row r="283" spans="1:65" ht="15.75" customHeight="1">
      <c r="A283" s="1"/>
      <c r="B283" s="14"/>
      <c r="C283" s="14"/>
      <c r="D283" s="4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6"/>
      <c r="AJ283" s="6"/>
      <c r="AK283" s="6"/>
      <c r="AL283" s="6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</row>
    <row r="284" spans="1:65" ht="15.75" customHeight="1">
      <c r="A284" s="1"/>
      <c r="B284" s="14"/>
      <c r="C284" s="14"/>
      <c r="D284" s="4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6"/>
      <c r="AJ284" s="6"/>
      <c r="AK284" s="6"/>
      <c r="AL284" s="6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</row>
    <row r="285" spans="1:65" ht="15.75" customHeight="1">
      <c r="A285" s="1"/>
      <c r="B285" s="14"/>
      <c r="C285" s="14"/>
      <c r="D285" s="4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6"/>
      <c r="AJ285" s="6"/>
      <c r="AK285" s="6"/>
      <c r="AL285" s="6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</row>
    <row r="286" spans="1:65" ht="15.75" customHeight="1">
      <c r="A286" s="1"/>
      <c r="B286" s="14"/>
      <c r="C286" s="14"/>
      <c r="D286" s="48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6"/>
      <c r="AJ286" s="6"/>
      <c r="AK286" s="6"/>
      <c r="AL286" s="6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</row>
    <row r="287" spans="1:65" ht="15.75" customHeight="1">
      <c r="A287" s="1"/>
      <c r="B287" s="14"/>
      <c r="C287" s="14"/>
      <c r="D287" s="48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6"/>
      <c r="AJ287" s="6"/>
      <c r="AK287" s="6"/>
      <c r="AL287" s="6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</row>
    <row r="288" spans="1:65" ht="15.75" customHeight="1">
      <c r="A288" s="1"/>
      <c r="B288" s="14"/>
      <c r="C288" s="14"/>
      <c r="D288" s="48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6"/>
      <c r="AJ288" s="6"/>
      <c r="AK288" s="6"/>
      <c r="AL288" s="6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</row>
    <row r="289" spans="1:65" ht="15.75" customHeight="1">
      <c r="A289" s="1"/>
      <c r="B289" s="14"/>
      <c r="C289" s="14"/>
      <c r="D289" s="48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6"/>
      <c r="AJ289" s="6"/>
      <c r="AK289" s="6"/>
      <c r="AL289" s="6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</row>
    <row r="290" spans="1:65" ht="15.75" customHeight="1">
      <c r="A290" s="1"/>
      <c r="B290" s="14"/>
      <c r="C290" s="14"/>
      <c r="D290" s="48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6"/>
      <c r="AJ290" s="6"/>
      <c r="AK290" s="6"/>
      <c r="AL290" s="6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</row>
    <row r="291" spans="1:65" ht="15.75" customHeight="1">
      <c r="A291" s="1"/>
      <c r="B291" s="14"/>
      <c r="C291" s="14"/>
      <c r="D291" s="48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6"/>
      <c r="AJ291" s="6"/>
      <c r="AK291" s="6"/>
      <c r="AL291" s="6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</row>
    <row r="292" spans="1:65" ht="15.75" customHeight="1">
      <c r="A292" s="1"/>
      <c r="B292" s="14"/>
      <c r="C292" s="14"/>
      <c r="D292" s="48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6"/>
      <c r="AJ292" s="6"/>
      <c r="AK292" s="6"/>
      <c r="AL292" s="6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</row>
    <row r="293" spans="1:65" ht="15.75" customHeight="1">
      <c r="A293" s="1"/>
      <c r="B293" s="14"/>
      <c r="C293" s="14"/>
      <c r="D293" s="48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6"/>
      <c r="AJ293" s="6"/>
      <c r="AK293" s="6"/>
      <c r="AL293" s="6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</row>
    <row r="294" spans="1:65" ht="15.75" customHeight="1">
      <c r="A294" s="1"/>
      <c r="B294" s="14"/>
      <c r="C294" s="14"/>
      <c r="D294" s="48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6"/>
      <c r="AJ294" s="6"/>
      <c r="AK294" s="6"/>
      <c r="AL294" s="6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</row>
    <row r="295" spans="1:65" ht="15.75" customHeight="1">
      <c r="A295" s="1"/>
      <c r="B295" s="14"/>
      <c r="C295" s="14"/>
      <c r="D295" s="48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6"/>
      <c r="AJ295" s="6"/>
      <c r="AK295" s="6"/>
      <c r="AL295" s="6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</row>
    <row r="296" spans="1:65" ht="15.75" customHeight="1">
      <c r="A296" s="1"/>
      <c r="B296" s="14"/>
      <c r="C296" s="14"/>
      <c r="D296" s="48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6"/>
      <c r="AJ296" s="6"/>
      <c r="AK296" s="6"/>
      <c r="AL296" s="6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</row>
    <row r="297" spans="1:65" ht="15.75" customHeight="1">
      <c r="A297" s="1"/>
      <c r="B297" s="14"/>
      <c r="C297" s="14"/>
      <c r="D297" s="48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6"/>
      <c r="AJ297" s="6"/>
      <c r="AK297" s="6"/>
      <c r="AL297" s="6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</row>
    <row r="298" spans="1:65" ht="15.75" customHeight="1">
      <c r="A298" s="1"/>
      <c r="B298" s="14"/>
      <c r="C298" s="14"/>
      <c r="D298" s="48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6"/>
      <c r="AJ298" s="6"/>
      <c r="AK298" s="6"/>
      <c r="AL298" s="6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</row>
    <row r="299" spans="1:65" ht="15.75" customHeight="1">
      <c r="A299" s="1"/>
      <c r="B299" s="14"/>
      <c r="C299" s="14"/>
      <c r="D299" s="48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6"/>
      <c r="AJ299" s="6"/>
      <c r="AK299" s="6"/>
      <c r="AL299" s="6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</row>
    <row r="300" spans="1:65" ht="15.75" customHeight="1">
      <c r="A300" s="1"/>
      <c r="B300" s="14"/>
      <c r="C300" s="14"/>
      <c r="D300" s="48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6"/>
      <c r="AJ300" s="6"/>
      <c r="AK300" s="6"/>
      <c r="AL300" s="6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</row>
    <row r="301" spans="1:65" ht="15.75" customHeight="1">
      <c r="A301" s="1"/>
      <c r="B301" s="14"/>
      <c r="C301" s="14"/>
      <c r="D301" s="48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6"/>
      <c r="AJ301" s="6"/>
      <c r="AK301" s="6"/>
      <c r="AL301" s="6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</row>
    <row r="302" spans="1:65" ht="15.75" customHeight="1">
      <c r="A302" s="1"/>
      <c r="B302" s="14"/>
      <c r="C302" s="14"/>
      <c r="D302" s="48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6"/>
      <c r="AJ302" s="6"/>
      <c r="AK302" s="6"/>
      <c r="AL302" s="6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</row>
    <row r="303" spans="1:65" ht="15.75" customHeight="1">
      <c r="A303" s="1"/>
      <c r="B303" s="14"/>
      <c r="C303" s="14"/>
      <c r="D303" s="48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6"/>
      <c r="AJ303" s="6"/>
      <c r="AK303" s="6"/>
      <c r="AL303" s="6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</row>
    <row r="304" spans="1:65" ht="15.75" customHeight="1">
      <c r="A304" s="1"/>
      <c r="B304" s="14"/>
      <c r="C304" s="14"/>
      <c r="D304" s="48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6"/>
      <c r="AJ304" s="6"/>
      <c r="AK304" s="6"/>
      <c r="AL304" s="6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</row>
    <row r="305" spans="1:65" ht="15.75" customHeight="1">
      <c r="A305" s="1"/>
      <c r="B305" s="14"/>
      <c r="C305" s="14"/>
      <c r="D305" s="48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6"/>
      <c r="AJ305" s="6"/>
      <c r="AK305" s="6"/>
      <c r="AL305" s="6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</row>
    <row r="306" spans="1:65" ht="15.75" customHeight="1">
      <c r="A306" s="1"/>
      <c r="B306" s="14"/>
      <c r="C306" s="14"/>
      <c r="D306" s="48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6"/>
      <c r="AJ306" s="6"/>
      <c r="AK306" s="6"/>
      <c r="AL306" s="6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</row>
    <row r="307" spans="1:65" ht="15.75" customHeight="1">
      <c r="A307" s="1"/>
      <c r="B307" s="14"/>
      <c r="C307" s="14"/>
      <c r="D307" s="48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6"/>
      <c r="AJ307" s="6"/>
      <c r="AK307" s="6"/>
      <c r="AL307" s="6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</row>
    <row r="308" spans="1:65" ht="15.75" customHeight="1">
      <c r="A308" s="1"/>
      <c r="B308" s="14"/>
      <c r="C308" s="14"/>
      <c r="D308" s="48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6"/>
      <c r="AJ308" s="6"/>
      <c r="AK308" s="6"/>
      <c r="AL308" s="6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</row>
    <row r="309" spans="1:65" ht="15.75" customHeight="1">
      <c r="A309" s="1"/>
      <c r="B309" s="14"/>
      <c r="C309" s="14"/>
      <c r="D309" s="48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6"/>
      <c r="AJ309" s="6"/>
      <c r="AK309" s="6"/>
      <c r="AL309" s="6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</row>
    <row r="310" spans="1:65" ht="15.75" customHeight="1">
      <c r="A310" s="1"/>
      <c r="B310" s="14"/>
      <c r="C310" s="14"/>
      <c r="D310" s="48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6"/>
      <c r="AJ310" s="6"/>
      <c r="AK310" s="6"/>
      <c r="AL310" s="6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</row>
    <row r="311" spans="1:65" ht="15.75" customHeight="1">
      <c r="A311" s="1"/>
      <c r="B311" s="14"/>
      <c r="C311" s="14"/>
      <c r="D311" s="48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6"/>
      <c r="AJ311" s="6"/>
      <c r="AK311" s="6"/>
      <c r="AL311" s="6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</row>
    <row r="312" spans="1:65" ht="15.75" customHeight="1">
      <c r="A312" s="1"/>
      <c r="B312" s="14"/>
      <c r="C312" s="14"/>
      <c r="D312" s="48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6"/>
      <c r="AJ312" s="6"/>
      <c r="AK312" s="6"/>
      <c r="AL312" s="6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</row>
    <row r="313" spans="1:65" ht="15.75" customHeight="1">
      <c r="A313" s="1"/>
      <c r="B313" s="14"/>
      <c r="C313" s="14"/>
      <c r="D313" s="48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6"/>
      <c r="AJ313" s="6"/>
      <c r="AK313" s="6"/>
      <c r="AL313" s="6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</row>
    <row r="314" spans="1:65" ht="15.75" customHeight="1">
      <c r="A314" s="1"/>
      <c r="B314" s="14"/>
      <c r="C314" s="14"/>
      <c r="D314" s="48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6"/>
      <c r="AJ314" s="6"/>
      <c r="AK314" s="6"/>
      <c r="AL314" s="6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</row>
    <row r="315" spans="1:65" ht="15.75" customHeight="1">
      <c r="A315" s="1"/>
      <c r="B315" s="14"/>
      <c r="C315" s="14"/>
      <c r="D315" s="48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6"/>
      <c r="AJ315" s="6"/>
      <c r="AK315" s="6"/>
      <c r="AL315" s="6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</row>
    <row r="316" spans="1:65" ht="15.75" customHeight="1">
      <c r="A316" s="1"/>
      <c r="B316" s="14"/>
      <c r="C316" s="14"/>
      <c r="D316" s="48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6"/>
      <c r="AJ316" s="6"/>
      <c r="AK316" s="6"/>
      <c r="AL316" s="6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</row>
    <row r="317" spans="1:65" ht="15.75" customHeight="1">
      <c r="A317" s="1"/>
      <c r="B317" s="14"/>
      <c r="C317" s="14"/>
      <c r="D317" s="48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6"/>
      <c r="AJ317" s="6"/>
      <c r="AK317" s="6"/>
      <c r="AL317" s="6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</row>
    <row r="318" spans="1:65" ht="15.75" customHeight="1">
      <c r="A318" s="1"/>
      <c r="B318" s="14"/>
      <c r="C318" s="14"/>
      <c r="D318" s="48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6"/>
      <c r="AJ318" s="6"/>
      <c r="AK318" s="6"/>
      <c r="AL318" s="6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</row>
    <row r="319" spans="1:65" ht="15.75" customHeight="1">
      <c r="A319" s="1"/>
      <c r="B319" s="14"/>
      <c r="C319" s="14"/>
      <c r="D319" s="48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6"/>
      <c r="AJ319" s="6"/>
      <c r="AK319" s="6"/>
      <c r="AL319" s="6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</row>
    <row r="320" spans="1:65" ht="15.75" customHeight="1">
      <c r="A320" s="1"/>
      <c r="B320" s="14"/>
      <c r="C320" s="14"/>
      <c r="D320" s="48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6"/>
      <c r="AJ320" s="6"/>
      <c r="AK320" s="6"/>
      <c r="AL320" s="6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</row>
    <row r="321" spans="1:65" ht="15.75" customHeight="1">
      <c r="A321" s="1"/>
      <c r="B321" s="14"/>
      <c r="C321" s="14"/>
      <c r="D321" s="48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6"/>
      <c r="AJ321" s="6"/>
      <c r="AK321" s="6"/>
      <c r="AL321" s="6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</row>
    <row r="322" spans="1:65" ht="15.75" customHeight="1">
      <c r="A322" s="1"/>
      <c r="B322" s="14"/>
      <c r="C322" s="14"/>
      <c r="D322" s="4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6"/>
      <c r="AJ322" s="6"/>
      <c r="AK322" s="6"/>
      <c r="AL322" s="6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</row>
    <row r="323" spans="1:65" ht="15.75" customHeight="1">
      <c r="A323" s="1"/>
      <c r="B323" s="14"/>
      <c r="C323" s="14"/>
      <c r="D323" s="48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6"/>
      <c r="AJ323" s="6"/>
      <c r="AK323" s="6"/>
      <c r="AL323" s="6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</row>
    <row r="324" spans="1:65" ht="15.75" customHeight="1">
      <c r="A324" s="1"/>
      <c r="B324" s="14"/>
      <c r="C324" s="14"/>
      <c r="D324" s="48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6"/>
      <c r="AJ324" s="6"/>
      <c r="AK324" s="6"/>
      <c r="AL324" s="6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</row>
    <row r="325" spans="1:65" ht="15.75" customHeight="1">
      <c r="A325" s="1"/>
      <c r="B325" s="14"/>
      <c r="C325" s="14"/>
      <c r="D325" s="48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6"/>
      <c r="AJ325" s="6"/>
      <c r="AK325" s="6"/>
      <c r="AL325" s="6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</row>
    <row r="326" spans="1:65" ht="15.75" customHeight="1">
      <c r="A326" s="1"/>
      <c r="B326" s="14"/>
      <c r="C326" s="14"/>
      <c r="D326" s="48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6"/>
      <c r="AJ326" s="6"/>
      <c r="AK326" s="6"/>
      <c r="AL326" s="6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</row>
    <row r="327" spans="1:65" ht="15.75" customHeight="1">
      <c r="A327" s="1"/>
      <c r="B327" s="14"/>
      <c r="C327" s="14"/>
      <c r="D327" s="48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6"/>
      <c r="AJ327" s="6"/>
      <c r="AK327" s="6"/>
      <c r="AL327" s="6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</row>
    <row r="328" spans="1:65" ht="15.75" customHeight="1">
      <c r="A328" s="1"/>
      <c r="B328" s="14"/>
      <c r="C328" s="14"/>
      <c r="D328" s="48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6"/>
      <c r="AJ328" s="6"/>
      <c r="AK328" s="6"/>
      <c r="AL328" s="6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</row>
    <row r="329" spans="1:65" ht="15.75" customHeight="1">
      <c r="A329" s="1"/>
      <c r="B329" s="14"/>
      <c r="C329" s="14"/>
      <c r="D329" s="48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6"/>
      <c r="AJ329" s="6"/>
      <c r="AK329" s="6"/>
      <c r="AL329" s="6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</row>
    <row r="330" spans="1:65" ht="15.75" customHeight="1">
      <c r="A330" s="1"/>
      <c r="B330" s="14"/>
      <c r="C330" s="14"/>
      <c r="D330" s="48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6"/>
      <c r="AJ330" s="6"/>
      <c r="AK330" s="6"/>
      <c r="AL330" s="6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</row>
    <row r="331" spans="1:65" ht="15.75" customHeight="1">
      <c r="A331" s="1"/>
      <c r="B331" s="14"/>
      <c r="C331" s="14"/>
      <c r="D331" s="48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6"/>
      <c r="AJ331" s="6"/>
      <c r="AK331" s="6"/>
      <c r="AL331" s="6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</row>
    <row r="332" spans="1:65" ht="15.75" customHeight="1">
      <c r="A332" s="1"/>
      <c r="B332" s="14"/>
      <c r="C332" s="14"/>
      <c r="D332" s="48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6"/>
      <c r="AJ332" s="6"/>
      <c r="AK332" s="6"/>
      <c r="AL332" s="6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</row>
    <row r="333" spans="1:65" ht="15.75" customHeight="1">
      <c r="A333" s="1"/>
      <c r="B333" s="14"/>
      <c r="C333" s="14"/>
      <c r="D333" s="48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6"/>
      <c r="AJ333" s="6"/>
      <c r="AK333" s="6"/>
      <c r="AL333" s="6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</row>
    <row r="334" spans="1:65" ht="15.75" customHeight="1">
      <c r="A334" s="1"/>
      <c r="B334" s="14"/>
      <c r="C334" s="14"/>
      <c r="D334" s="48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6"/>
      <c r="AJ334" s="6"/>
      <c r="AK334" s="6"/>
      <c r="AL334" s="6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</row>
    <row r="335" spans="1:65" ht="15.75" customHeight="1">
      <c r="A335" s="1"/>
      <c r="B335" s="14"/>
      <c r="C335" s="14"/>
      <c r="D335" s="48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6"/>
      <c r="AJ335" s="6"/>
      <c r="AK335" s="6"/>
      <c r="AL335" s="6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</row>
    <row r="336" spans="1:65" ht="15.75" customHeight="1">
      <c r="A336" s="1"/>
      <c r="B336" s="14"/>
      <c r="C336" s="14"/>
      <c r="D336" s="48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6"/>
      <c r="AJ336" s="6"/>
      <c r="AK336" s="6"/>
      <c r="AL336" s="6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</row>
    <row r="337" spans="1:65" ht="15.75" customHeight="1">
      <c r="A337" s="1"/>
      <c r="B337" s="14"/>
      <c r="C337" s="14"/>
      <c r="D337" s="48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6"/>
      <c r="AJ337" s="6"/>
      <c r="AK337" s="6"/>
      <c r="AL337" s="6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</row>
    <row r="338" spans="1:65" ht="15.75" customHeight="1">
      <c r="A338" s="1"/>
      <c r="B338" s="14"/>
      <c r="C338" s="14"/>
      <c r="D338" s="48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6"/>
      <c r="AJ338" s="6"/>
      <c r="AK338" s="6"/>
      <c r="AL338" s="6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</row>
    <row r="339" spans="1:65" ht="15.75" customHeight="1">
      <c r="A339" s="1"/>
      <c r="B339" s="14"/>
      <c r="C339" s="14"/>
      <c r="D339" s="48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6"/>
      <c r="AJ339" s="6"/>
      <c r="AK339" s="6"/>
      <c r="AL339" s="6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</row>
    <row r="340" spans="1:65" ht="15.75" customHeight="1">
      <c r="A340" s="1"/>
      <c r="B340" s="14"/>
      <c r="C340" s="14"/>
      <c r="D340" s="4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6"/>
      <c r="AJ340" s="6"/>
      <c r="AK340" s="6"/>
      <c r="AL340" s="6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</row>
    <row r="341" spans="1:65" ht="15.75" customHeight="1">
      <c r="A341" s="1"/>
      <c r="B341" s="14"/>
      <c r="C341" s="14"/>
      <c r="D341" s="4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6"/>
      <c r="AJ341" s="6"/>
      <c r="AK341" s="6"/>
      <c r="AL341" s="6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</row>
    <row r="342" spans="1:65" ht="15.75" customHeight="1">
      <c r="A342" s="1"/>
      <c r="B342" s="14"/>
      <c r="C342" s="14"/>
      <c r="D342" s="4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6"/>
      <c r="AJ342" s="6"/>
      <c r="AK342" s="6"/>
      <c r="AL342" s="6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</row>
    <row r="343" spans="1:65" ht="15.75" customHeight="1">
      <c r="A343" s="1"/>
      <c r="B343" s="14"/>
      <c r="C343" s="14"/>
      <c r="D343" s="4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6"/>
      <c r="AJ343" s="6"/>
      <c r="AK343" s="6"/>
      <c r="AL343" s="6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</row>
    <row r="344" spans="1:65" ht="15.75" customHeight="1">
      <c r="A344" s="1"/>
      <c r="B344" s="14"/>
      <c r="C344" s="14"/>
      <c r="D344" s="4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6"/>
      <c r="AJ344" s="6"/>
      <c r="AK344" s="6"/>
      <c r="AL344" s="6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</row>
    <row r="345" spans="1:65" ht="15.75" customHeight="1">
      <c r="A345" s="1"/>
      <c r="B345" s="14"/>
      <c r="C345" s="14"/>
      <c r="D345" s="4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6"/>
      <c r="AJ345" s="6"/>
      <c r="AK345" s="6"/>
      <c r="AL345" s="6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</row>
    <row r="346" spans="1:65" ht="15.75" customHeight="1">
      <c r="A346" s="1"/>
      <c r="B346" s="14"/>
      <c r="C346" s="14"/>
      <c r="D346" s="48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6"/>
      <c r="AJ346" s="6"/>
      <c r="AK346" s="6"/>
      <c r="AL346" s="6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</row>
    <row r="347" spans="1:65" ht="15.75" customHeight="1">
      <c r="A347" s="1"/>
      <c r="B347" s="14"/>
      <c r="C347" s="14"/>
      <c r="D347" s="48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6"/>
      <c r="AJ347" s="6"/>
      <c r="AK347" s="6"/>
      <c r="AL347" s="6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</row>
    <row r="348" spans="1:65" ht="15.75" customHeight="1">
      <c r="A348" s="1"/>
      <c r="B348" s="14"/>
      <c r="C348" s="14"/>
      <c r="D348" s="48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6"/>
      <c r="AJ348" s="6"/>
      <c r="AK348" s="6"/>
      <c r="AL348" s="6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</row>
    <row r="349" spans="1:65" ht="15.75" customHeight="1">
      <c r="A349" s="1"/>
      <c r="B349" s="14"/>
      <c r="C349" s="14"/>
      <c r="D349" s="48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6"/>
      <c r="AJ349" s="6"/>
      <c r="AK349" s="6"/>
      <c r="AL349" s="6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</row>
    <row r="350" spans="1:65" ht="15.75" customHeight="1">
      <c r="A350" s="1"/>
      <c r="B350" s="14"/>
      <c r="C350" s="14"/>
      <c r="D350" s="48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6"/>
      <c r="AJ350" s="6"/>
      <c r="AK350" s="6"/>
      <c r="AL350" s="6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</row>
    <row r="351" spans="1:65" ht="15.75" customHeight="1">
      <c r="A351" s="1"/>
      <c r="B351" s="14"/>
      <c r="C351" s="14"/>
      <c r="D351" s="48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6"/>
      <c r="AJ351" s="6"/>
      <c r="AK351" s="6"/>
      <c r="AL351" s="6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</row>
    <row r="352" spans="1:65" ht="15.75" customHeight="1">
      <c r="A352" s="1"/>
      <c r="B352" s="14"/>
      <c r="C352" s="14"/>
      <c r="D352" s="48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6"/>
      <c r="AJ352" s="6"/>
      <c r="AK352" s="6"/>
      <c r="AL352" s="6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</row>
    <row r="353" spans="1:65" ht="15.75" customHeight="1">
      <c r="A353" s="1"/>
      <c r="B353" s="14"/>
      <c r="C353" s="14"/>
      <c r="D353" s="48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6"/>
      <c r="AJ353" s="6"/>
      <c r="AK353" s="6"/>
      <c r="AL353" s="6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</row>
    <row r="354" spans="1:65" ht="15.75" customHeight="1">
      <c r="A354" s="1"/>
      <c r="B354" s="14"/>
      <c r="C354" s="14"/>
      <c r="D354" s="48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6"/>
      <c r="AJ354" s="6"/>
      <c r="AK354" s="6"/>
      <c r="AL354" s="6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</row>
    <row r="355" spans="1:65" ht="15.75" customHeight="1">
      <c r="A355" s="1"/>
      <c r="B355" s="14"/>
      <c r="C355" s="14"/>
      <c r="D355" s="48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6"/>
      <c r="AJ355" s="6"/>
      <c r="AK355" s="6"/>
      <c r="AL355" s="6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</row>
    <row r="356" spans="1:65" ht="15.75" customHeight="1">
      <c r="A356" s="1"/>
      <c r="B356" s="14"/>
      <c r="C356" s="14"/>
      <c r="D356" s="48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6"/>
      <c r="AJ356" s="6"/>
      <c r="AK356" s="6"/>
      <c r="AL356" s="6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</row>
    <row r="357" spans="1:65" ht="15.75" customHeight="1">
      <c r="A357" s="1"/>
      <c r="B357" s="14"/>
      <c r="C357" s="14"/>
      <c r="D357" s="48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6"/>
      <c r="AJ357" s="6"/>
      <c r="AK357" s="6"/>
      <c r="AL357" s="6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</row>
    <row r="358" spans="1:65" ht="15.75" customHeight="1">
      <c r="A358" s="1"/>
      <c r="B358" s="14"/>
      <c r="C358" s="14"/>
      <c r="D358" s="48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6"/>
      <c r="AJ358" s="6"/>
      <c r="AK358" s="6"/>
      <c r="AL358" s="6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</row>
    <row r="359" spans="1:65" ht="15.75" customHeight="1">
      <c r="A359" s="1"/>
      <c r="B359" s="14"/>
      <c r="C359" s="14"/>
      <c r="D359" s="48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6"/>
      <c r="AJ359" s="6"/>
      <c r="AK359" s="6"/>
      <c r="AL359" s="6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</row>
    <row r="360" spans="1:65" ht="15.75" customHeight="1">
      <c r="A360" s="1"/>
      <c r="B360" s="14"/>
      <c r="C360" s="14"/>
      <c r="D360" s="48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6"/>
      <c r="AJ360" s="6"/>
      <c r="AK360" s="6"/>
      <c r="AL360" s="6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</row>
    <row r="361" spans="1:65" ht="15.75" customHeight="1">
      <c r="A361" s="1"/>
      <c r="B361" s="14"/>
      <c r="C361" s="14"/>
      <c r="D361" s="48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6"/>
      <c r="AJ361" s="6"/>
      <c r="AK361" s="6"/>
      <c r="AL361" s="6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</row>
    <row r="362" spans="1:65" ht="15.75" customHeight="1">
      <c r="A362" s="1"/>
      <c r="B362" s="14"/>
      <c r="C362" s="14"/>
      <c r="D362" s="48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6"/>
      <c r="AJ362" s="6"/>
      <c r="AK362" s="6"/>
      <c r="AL362" s="6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</row>
    <row r="363" spans="1:65" ht="15.75" customHeight="1">
      <c r="A363" s="1"/>
      <c r="B363" s="14"/>
      <c r="C363" s="14"/>
      <c r="D363" s="48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6"/>
      <c r="AJ363" s="6"/>
      <c r="AK363" s="6"/>
      <c r="AL363" s="6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</row>
    <row r="364" spans="1:65" ht="15.75" customHeight="1">
      <c r="A364" s="1"/>
      <c r="B364" s="14"/>
      <c r="C364" s="14"/>
      <c r="D364" s="48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6"/>
      <c r="AJ364" s="6"/>
      <c r="AK364" s="6"/>
      <c r="AL364" s="6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</row>
    <row r="365" spans="1:65" ht="15.75" customHeight="1">
      <c r="A365" s="1"/>
      <c r="B365" s="14"/>
      <c r="C365" s="14"/>
      <c r="D365" s="48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6"/>
      <c r="AJ365" s="6"/>
      <c r="AK365" s="6"/>
      <c r="AL365" s="6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</row>
    <row r="366" spans="1:65" ht="15.75" customHeight="1">
      <c r="A366" s="1"/>
      <c r="B366" s="14"/>
      <c r="C366" s="14"/>
      <c r="D366" s="48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6"/>
      <c r="AJ366" s="6"/>
      <c r="AK366" s="6"/>
      <c r="AL366" s="6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</row>
    <row r="367" spans="1:65" ht="15.75" customHeight="1">
      <c r="A367" s="1"/>
      <c r="B367" s="14"/>
      <c r="C367" s="14"/>
      <c r="D367" s="48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6"/>
      <c r="AJ367" s="6"/>
      <c r="AK367" s="6"/>
      <c r="AL367" s="6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</row>
    <row r="368" spans="1:65" ht="15.75" customHeight="1">
      <c r="A368" s="1"/>
      <c r="B368" s="14"/>
      <c r="C368" s="14"/>
      <c r="D368" s="48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6"/>
      <c r="AJ368" s="6"/>
      <c r="AK368" s="6"/>
      <c r="AL368" s="6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</row>
    <row r="369" spans="1:65" ht="15.75" customHeight="1">
      <c r="A369" s="1"/>
      <c r="B369" s="14"/>
      <c r="C369" s="14"/>
      <c r="D369" s="48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6"/>
      <c r="AJ369" s="6"/>
      <c r="AK369" s="6"/>
      <c r="AL369" s="6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</row>
    <row r="370" spans="1:65" ht="15.75" customHeight="1">
      <c r="A370" s="1"/>
      <c r="B370" s="14"/>
      <c r="C370" s="14"/>
      <c r="D370" s="48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6"/>
      <c r="AJ370" s="6"/>
      <c r="AK370" s="6"/>
      <c r="AL370" s="6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</row>
    <row r="371" spans="1:65" ht="15.75" customHeight="1">
      <c r="A371" s="1"/>
      <c r="B371" s="14"/>
      <c r="C371" s="14"/>
      <c r="D371" s="48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6"/>
      <c r="AJ371" s="6"/>
      <c r="AK371" s="6"/>
      <c r="AL371" s="6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</row>
    <row r="372" spans="1:65" ht="15.75" customHeight="1">
      <c r="A372" s="1"/>
      <c r="B372" s="14"/>
      <c r="C372" s="14"/>
      <c r="D372" s="48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6"/>
      <c r="AJ372" s="6"/>
      <c r="AK372" s="6"/>
      <c r="AL372" s="6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</row>
    <row r="373" spans="1:65" ht="15.75" customHeight="1">
      <c r="A373" s="1"/>
      <c r="B373" s="14"/>
      <c r="C373" s="14"/>
      <c r="D373" s="48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6"/>
      <c r="AJ373" s="6"/>
      <c r="AK373" s="6"/>
      <c r="AL373" s="6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</row>
    <row r="374" spans="1:65" ht="15.75" customHeight="1">
      <c r="A374" s="1"/>
      <c r="B374" s="14"/>
      <c r="C374" s="14"/>
      <c r="D374" s="48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6"/>
      <c r="AJ374" s="6"/>
      <c r="AK374" s="6"/>
      <c r="AL374" s="6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</row>
    <row r="375" spans="1:65" ht="15.75" customHeight="1">
      <c r="A375" s="1"/>
      <c r="B375" s="14"/>
      <c r="C375" s="14"/>
      <c r="D375" s="48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6"/>
      <c r="AJ375" s="6"/>
      <c r="AK375" s="6"/>
      <c r="AL375" s="6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</row>
    <row r="376" spans="1:65" ht="15.75" customHeight="1">
      <c r="A376" s="1"/>
      <c r="B376" s="14"/>
      <c r="C376" s="14"/>
      <c r="D376" s="48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6"/>
      <c r="AJ376" s="6"/>
      <c r="AK376" s="6"/>
      <c r="AL376" s="6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</row>
    <row r="377" spans="1:65" ht="15.75" customHeight="1">
      <c r="A377" s="1"/>
      <c r="B377" s="14"/>
      <c r="C377" s="14"/>
      <c r="D377" s="48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6"/>
      <c r="AJ377" s="6"/>
      <c r="AK377" s="6"/>
      <c r="AL377" s="6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</row>
    <row r="378" spans="1:65" ht="15.75" customHeight="1">
      <c r="A378" s="1"/>
      <c r="B378" s="14"/>
      <c r="C378" s="14"/>
      <c r="D378" s="48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6"/>
      <c r="AJ378" s="6"/>
      <c r="AK378" s="6"/>
      <c r="AL378" s="6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</row>
    <row r="379" spans="1:65" ht="15.75" customHeight="1">
      <c r="A379" s="1"/>
      <c r="B379" s="14"/>
      <c r="C379" s="14"/>
      <c r="D379" s="48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6"/>
      <c r="AJ379" s="6"/>
      <c r="AK379" s="6"/>
      <c r="AL379" s="6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</row>
    <row r="380" spans="1:65" ht="15.75" customHeight="1">
      <c r="A380" s="1"/>
      <c r="B380" s="14"/>
      <c r="C380" s="14"/>
      <c r="D380" s="48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6"/>
      <c r="AJ380" s="6"/>
      <c r="AK380" s="6"/>
      <c r="AL380" s="6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</row>
    <row r="381" spans="1:65" ht="15.75" customHeight="1">
      <c r="A381" s="1"/>
      <c r="B381" s="14"/>
      <c r="C381" s="14"/>
      <c r="D381" s="48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6"/>
      <c r="AJ381" s="6"/>
      <c r="AK381" s="6"/>
      <c r="AL381" s="6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</row>
    <row r="382" spans="1:65" ht="15.75" customHeight="1">
      <c r="A382" s="1"/>
      <c r="B382" s="14"/>
      <c r="C382" s="14"/>
      <c r="D382" s="48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6"/>
      <c r="AJ382" s="6"/>
      <c r="AK382" s="6"/>
      <c r="AL382" s="6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</row>
    <row r="383" spans="1:65" ht="15.75" customHeight="1">
      <c r="A383" s="1"/>
      <c r="B383" s="14"/>
      <c r="C383" s="14"/>
      <c r="D383" s="48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6"/>
      <c r="AJ383" s="6"/>
      <c r="AK383" s="6"/>
      <c r="AL383" s="6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</row>
    <row r="384" spans="1:65" ht="15.75" customHeight="1">
      <c r="A384" s="1"/>
      <c r="B384" s="14"/>
      <c r="C384" s="14"/>
      <c r="D384" s="48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6"/>
      <c r="AJ384" s="6"/>
      <c r="AK384" s="6"/>
      <c r="AL384" s="6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</row>
    <row r="385" spans="1:65" ht="15.75" customHeight="1">
      <c r="A385" s="1"/>
      <c r="B385" s="14"/>
      <c r="C385" s="14"/>
      <c r="D385" s="48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6"/>
      <c r="AJ385" s="6"/>
      <c r="AK385" s="6"/>
      <c r="AL385" s="6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</row>
    <row r="386" spans="1:65" ht="15.75" customHeight="1">
      <c r="A386" s="1"/>
      <c r="B386" s="14"/>
      <c r="C386" s="14"/>
      <c r="D386" s="48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6"/>
      <c r="AJ386" s="6"/>
      <c r="AK386" s="6"/>
      <c r="AL386" s="6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</row>
    <row r="387" spans="1:65" ht="15.75" customHeight="1">
      <c r="A387" s="1"/>
      <c r="B387" s="14"/>
      <c r="C387" s="14"/>
      <c r="D387" s="48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6"/>
      <c r="AJ387" s="6"/>
      <c r="AK387" s="6"/>
      <c r="AL387" s="6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</row>
    <row r="388" spans="1:65" ht="15.75" customHeight="1">
      <c r="A388" s="1"/>
      <c r="B388" s="14"/>
      <c r="C388" s="14"/>
      <c r="D388" s="48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6"/>
      <c r="AJ388" s="6"/>
      <c r="AK388" s="6"/>
      <c r="AL388" s="6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</row>
    <row r="389" spans="1:65" ht="15.75" customHeight="1">
      <c r="A389" s="1"/>
      <c r="B389" s="14"/>
      <c r="C389" s="14"/>
      <c r="D389" s="48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6"/>
      <c r="AJ389" s="6"/>
      <c r="AK389" s="6"/>
      <c r="AL389" s="6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</row>
    <row r="390" spans="1:65" ht="15.75" customHeight="1">
      <c r="A390" s="1"/>
      <c r="B390" s="14"/>
      <c r="C390" s="14"/>
      <c r="D390" s="48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6"/>
      <c r="AJ390" s="6"/>
      <c r="AK390" s="6"/>
      <c r="AL390" s="6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</row>
    <row r="391" spans="1:65" ht="15.75" customHeight="1">
      <c r="A391" s="1"/>
      <c r="B391" s="14"/>
      <c r="C391" s="14"/>
      <c r="D391" s="48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6"/>
      <c r="AJ391" s="6"/>
      <c r="AK391" s="6"/>
      <c r="AL391" s="6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</row>
    <row r="392" spans="1:65" ht="15.75" customHeight="1">
      <c r="A392" s="1"/>
      <c r="B392" s="14"/>
      <c r="C392" s="14"/>
      <c r="D392" s="48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6"/>
      <c r="AJ392" s="6"/>
      <c r="AK392" s="6"/>
      <c r="AL392" s="6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</row>
    <row r="393" spans="1:65" ht="15.75" customHeight="1">
      <c r="A393" s="1"/>
      <c r="B393" s="14"/>
      <c r="C393" s="14"/>
      <c r="D393" s="48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6"/>
      <c r="AJ393" s="6"/>
      <c r="AK393" s="6"/>
      <c r="AL393" s="6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</row>
    <row r="394" spans="1:65" ht="15.75" customHeight="1">
      <c r="A394" s="1"/>
      <c r="B394" s="14"/>
      <c r="C394" s="14"/>
      <c r="D394" s="48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6"/>
      <c r="AJ394" s="6"/>
      <c r="AK394" s="6"/>
      <c r="AL394" s="6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</row>
    <row r="395" spans="1:65" ht="15.75" customHeight="1">
      <c r="A395" s="1"/>
      <c r="B395" s="14"/>
      <c r="C395" s="14"/>
      <c r="D395" s="48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6"/>
      <c r="AJ395" s="6"/>
      <c r="AK395" s="6"/>
      <c r="AL395" s="6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</row>
    <row r="396" spans="1:65" ht="15.75" customHeight="1">
      <c r="A396" s="1"/>
      <c r="B396" s="14"/>
      <c r="C396" s="14"/>
      <c r="D396" s="48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6"/>
      <c r="AJ396" s="6"/>
      <c r="AK396" s="6"/>
      <c r="AL396" s="6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</row>
    <row r="397" spans="1:65" ht="15.75" customHeight="1">
      <c r="A397" s="1"/>
      <c r="B397" s="14"/>
      <c r="C397" s="14"/>
      <c r="D397" s="48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6"/>
      <c r="AJ397" s="6"/>
      <c r="AK397" s="6"/>
      <c r="AL397" s="6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</row>
    <row r="398" spans="1:65" ht="15.75" customHeight="1">
      <c r="A398" s="1"/>
      <c r="B398" s="14"/>
      <c r="C398" s="14"/>
      <c r="D398" s="48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6"/>
      <c r="AJ398" s="6"/>
      <c r="AK398" s="6"/>
      <c r="AL398" s="6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</row>
    <row r="399" spans="1:65" ht="15.75" customHeight="1">
      <c r="A399" s="1"/>
      <c r="B399" s="14"/>
      <c r="C399" s="14"/>
      <c r="D399" s="48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6"/>
      <c r="AJ399" s="6"/>
      <c r="AK399" s="6"/>
      <c r="AL399" s="6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</row>
    <row r="400" spans="1:65" ht="15.75" customHeight="1">
      <c r="A400" s="1"/>
      <c r="B400" s="14"/>
      <c r="C400" s="14"/>
      <c r="D400" s="4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6"/>
      <c r="AJ400" s="6"/>
      <c r="AK400" s="6"/>
      <c r="AL400" s="6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</row>
    <row r="401" spans="1:65" ht="15.75" customHeight="1">
      <c r="A401" s="1"/>
      <c r="B401" s="14"/>
      <c r="C401" s="14"/>
      <c r="D401" s="4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6"/>
      <c r="AJ401" s="6"/>
      <c r="AK401" s="6"/>
      <c r="AL401" s="6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</row>
    <row r="402" spans="1:65" ht="15.75" customHeight="1">
      <c r="A402" s="1"/>
      <c r="B402" s="14"/>
      <c r="C402" s="14"/>
      <c r="D402" s="4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6"/>
      <c r="AJ402" s="6"/>
      <c r="AK402" s="6"/>
      <c r="AL402" s="6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</row>
    <row r="403" spans="1:65" ht="15.75" customHeight="1">
      <c r="A403" s="1"/>
      <c r="B403" s="14"/>
      <c r="C403" s="14"/>
      <c r="D403" s="4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6"/>
      <c r="AJ403" s="6"/>
      <c r="AK403" s="6"/>
      <c r="AL403" s="6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</row>
    <row r="404" spans="1:65" ht="15.75" customHeight="1">
      <c r="A404" s="1"/>
      <c r="B404" s="14"/>
      <c r="C404" s="14"/>
      <c r="D404" s="4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6"/>
      <c r="AJ404" s="6"/>
      <c r="AK404" s="6"/>
      <c r="AL404" s="6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</row>
    <row r="405" spans="1:65" ht="15.75" customHeight="1">
      <c r="A405" s="1"/>
      <c r="B405" s="14"/>
      <c r="C405" s="14"/>
      <c r="D405" s="4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6"/>
      <c r="AJ405" s="6"/>
      <c r="AK405" s="6"/>
      <c r="AL405" s="6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</row>
    <row r="406" spans="1:65" ht="15.75" customHeight="1">
      <c r="A406" s="1"/>
      <c r="B406" s="14"/>
      <c r="C406" s="14"/>
      <c r="D406" s="48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6"/>
      <c r="AJ406" s="6"/>
      <c r="AK406" s="6"/>
      <c r="AL406" s="6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</row>
    <row r="407" spans="1:65" ht="15.75" customHeight="1">
      <c r="A407" s="1"/>
      <c r="B407" s="14"/>
      <c r="C407" s="14"/>
      <c r="D407" s="48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6"/>
      <c r="AJ407" s="6"/>
      <c r="AK407" s="6"/>
      <c r="AL407" s="6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</row>
    <row r="408" spans="1:65" ht="15.75" customHeight="1">
      <c r="A408" s="1"/>
      <c r="B408" s="14"/>
      <c r="C408" s="14"/>
      <c r="D408" s="48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6"/>
      <c r="AJ408" s="6"/>
      <c r="AK408" s="6"/>
      <c r="AL408" s="6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</row>
    <row r="409" spans="1:65" ht="15.75" customHeight="1">
      <c r="A409" s="1"/>
      <c r="B409" s="14"/>
      <c r="C409" s="14"/>
      <c r="D409" s="48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6"/>
      <c r="AJ409" s="6"/>
      <c r="AK409" s="6"/>
      <c r="AL409" s="6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</row>
    <row r="410" spans="1:65" ht="15.75" customHeight="1">
      <c r="A410" s="1"/>
      <c r="B410" s="14"/>
      <c r="C410" s="14"/>
      <c r="D410" s="48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6"/>
      <c r="AJ410" s="6"/>
      <c r="AK410" s="6"/>
      <c r="AL410" s="6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</row>
    <row r="411" spans="1:65" ht="15.75" customHeight="1">
      <c r="A411" s="1"/>
      <c r="B411" s="14"/>
      <c r="C411" s="14"/>
      <c r="D411" s="48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6"/>
      <c r="AJ411" s="6"/>
      <c r="AK411" s="6"/>
      <c r="AL411" s="6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</row>
    <row r="412" spans="1:65" ht="15.75" customHeight="1">
      <c r="A412" s="1"/>
      <c r="B412" s="14"/>
      <c r="C412" s="14"/>
      <c r="D412" s="48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6"/>
      <c r="AJ412" s="6"/>
      <c r="AK412" s="6"/>
      <c r="AL412" s="6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</row>
    <row r="413" spans="1:65" ht="15.75" customHeight="1">
      <c r="A413" s="1"/>
      <c r="B413" s="14"/>
      <c r="C413" s="14"/>
      <c r="D413" s="48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6"/>
      <c r="AJ413" s="6"/>
      <c r="AK413" s="6"/>
      <c r="AL413" s="6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</row>
    <row r="414" spans="1:65" ht="15.75" customHeight="1">
      <c r="A414" s="1"/>
      <c r="B414" s="14"/>
      <c r="C414" s="14"/>
      <c r="D414" s="48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6"/>
      <c r="AJ414" s="6"/>
      <c r="AK414" s="6"/>
      <c r="AL414" s="6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</row>
    <row r="415" spans="1:65" ht="15.75" customHeight="1">
      <c r="A415" s="1"/>
      <c r="B415" s="14"/>
      <c r="C415" s="14"/>
      <c r="D415" s="48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6"/>
      <c r="AJ415" s="6"/>
      <c r="AK415" s="6"/>
      <c r="AL415" s="6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</row>
    <row r="416" spans="1:65" ht="15.75" customHeight="1">
      <c r="A416" s="1"/>
      <c r="B416" s="14"/>
      <c r="C416" s="14"/>
      <c r="D416" s="48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6"/>
      <c r="AJ416" s="6"/>
      <c r="AK416" s="6"/>
      <c r="AL416" s="6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</row>
    <row r="417" spans="1:65" ht="15.75" customHeight="1">
      <c r="A417" s="1"/>
      <c r="B417" s="14"/>
      <c r="C417" s="14"/>
      <c r="D417" s="48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6"/>
      <c r="AJ417" s="6"/>
      <c r="AK417" s="6"/>
      <c r="AL417" s="6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</row>
    <row r="418" spans="1:65" ht="15.75" customHeight="1">
      <c r="A418" s="1"/>
      <c r="B418" s="14"/>
      <c r="C418" s="14"/>
      <c r="D418" s="48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6"/>
      <c r="AJ418" s="6"/>
      <c r="AK418" s="6"/>
      <c r="AL418" s="6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</row>
    <row r="419" spans="1:65" ht="15.75" customHeight="1">
      <c r="A419" s="1"/>
      <c r="B419" s="14"/>
      <c r="C419" s="14"/>
      <c r="D419" s="48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6"/>
      <c r="AJ419" s="6"/>
      <c r="AK419" s="6"/>
      <c r="AL419" s="6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</row>
    <row r="420" spans="1:65" ht="15.75" customHeight="1">
      <c r="A420" s="1"/>
      <c r="B420" s="14"/>
      <c r="C420" s="14"/>
      <c r="D420" s="48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6"/>
      <c r="AJ420" s="6"/>
      <c r="AK420" s="6"/>
      <c r="AL420" s="6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</row>
    <row r="421" spans="1:65" ht="15.75" customHeight="1">
      <c r="A421" s="1"/>
      <c r="B421" s="14"/>
      <c r="C421" s="14"/>
      <c r="D421" s="48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6"/>
      <c r="AJ421" s="6"/>
      <c r="AK421" s="6"/>
      <c r="AL421" s="6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</row>
    <row r="422" spans="1:65" ht="15.75" customHeight="1">
      <c r="A422" s="1"/>
      <c r="B422" s="14"/>
      <c r="C422" s="14"/>
      <c r="D422" s="48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6"/>
      <c r="AJ422" s="6"/>
      <c r="AK422" s="6"/>
      <c r="AL422" s="6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</row>
    <row r="423" spans="1:65" ht="15.75" customHeight="1">
      <c r="A423" s="1"/>
      <c r="B423" s="14"/>
      <c r="C423" s="14"/>
      <c r="D423" s="48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6"/>
      <c r="AJ423" s="6"/>
      <c r="AK423" s="6"/>
      <c r="AL423" s="6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</row>
    <row r="424" spans="1:65" ht="15.75" customHeight="1">
      <c r="A424" s="1"/>
      <c r="B424" s="14"/>
      <c r="C424" s="14"/>
      <c r="D424" s="48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6"/>
      <c r="AJ424" s="6"/>
      <c r="AK424" s="6"/>
      <c r="AL424" s="6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</row>
    <row r="425" spans="1:65" ht="15.75" customHeight="1">
      <c r="A425" s="1"/>
      <c r="B425" s="14"/>
      <c r="C425" s="14"/>
      <c r="D425" s="48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6"/>
      <c r="AJ425" s="6"/>
      <c r="AK425" s="6"/>
      <c r="AL425" s="6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</row>
    <row r="426" spans="1:65" ht="15.75" customHeight="1">
      <c r="A426" s="1"/>
      <c r="B426" s="14"/>
      <c r="C426" s="14"/>
      <c r="D426" s="48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6"/>
      <c r="AJ426" s="6"/>
      <c r="AK426" s="6"/>
      <c r="AL426" s="6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</row>
    <row r="427" spans="1:65" ht="15.75" customHeight="1">
      <c r="A427" s="1"/>
      <c r="B427" s="14"/>
      <c r="C427" s="14"/>
      <c r="D427" s="48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6"/>
      <c r="AJ427" s="6"/>
      <c r="AK427" s="6"/>
      <c r="AL427" s="6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</row>
    <row r="428" spans="1:65" ht="15.75" customHeight="1">
      <c r="A428" s="1"/>
      <c r="B428" s="14"/>
      <c r="C428" s="14"/>
      <c r="D428" s="48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6"/>
      <c r="AJ428" s="6"/>
      <c r="AK428" s="6"/>
      <c r="AL428" s="6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</row>
    <row r="429" spans="1:65" ht="15.75" customHeight="1">
      <c r="A429" s="1"/>
      <c r="B429" s="14"/>
      <c r="C429" s="14"/>
      <c r="D429" s="48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6"/>
      <c r="AJ429" s="6"/>
      <c r="AK429" s="6"/>
      <c r="AL429" s="6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</row>
    <row r="430" spans="1:65" ht="15.75" customHeight="1">
      <c r="A430" s="1"/>
      <c r="B430" s="14"/>
      <c r="C430" s="14"/>
      <c r="D430" s="48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6"/>
      <c r="AJ430" s="6"/>
      <c r="AK430" s="6"/>
      <c r="AL430" s="6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</row>
    <row r="431" spans="1:65" ht="15.75" customHeight="1">
      <c r="A431" s="1"/>
      <c r="B431" s="14"/>
      <c r="C431" s="14"/>
      <c r="D431" s="48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6"/>
      <c r="AJ431" s="6"/>
      <c r="AK431" s="6"/>
      <c r="AL431" s="6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</row>
    <row r="432" spans="1:65" ht="15.75" customHeight="1">
      <c r="A432" s="1"/>
      <c r="B432" s="14"/>
      <c r="C432" s="14"/>
      <c r="D432" s="48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6"/>
      <c r="AJ432" s="6"/>
      <c r="AK432" s="6"/>
      <c r="AL432" s="6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</row>
    <row r="433" spans="1:65" ht="15.75" customHeight="1">
      <c r="A433" s="1"/>
      <c r="B433" s="14"/>
      <c r="C433" s="14"/>
      <c r="D433" s="48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6"/>
      <c r="AJ433" s="6"/>
      <c r="AK433" s="6"/>
      <c r="AL433" s="6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</row>
    <row r="434" spans="1:65" ht="15.75" customHeight="1">
      <c r="A434" s="1"/>
      <c r="B434" s="14"/>
      <c r="C434" s="14"/>
      <c r="D434" s="48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6"/>
      <c r="AJ434" s="6"/>
      <c r="AK434" s="6"/>
      <c r="AL434" s="6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</row>
    <row r="435" spans="1:65" ht="15.75" customHeight="1">
      <c r="A435" s="1"/>
      <c r="B435" s="14"/>
      <c r="C435" s="14"/>
      <c r="D435" s="48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6"/>
      <c r="AJ435" s="6"/>
      <c r="AK435" s="6"/>
      <c r="AL435" s="6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</row>
    <row r="436" spans="1:65" ht="15.75" customHeight="1">
      <c r="A436" s="1"/>
      <c r="B436" s="14"/>
      <c r="C436" s="14"/>
      <c r="D436" s="48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6"/>
      <c r="AJ436" s="6"/>
      <c r="AK436" s="6"/>
      <c r="AL436" s="6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</row>
    <row r="437" spans="1:65" ht="15.75" customHeight="1">
      <c r="A437" s="1"/>
      <c r="B437" s="14"/>
      <c r="C437" s="14"/>
      <c r="D437" s="48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6"/>
      <c r="AJ437" s="6"/>
      <c r="AK437" s="6"/>
      <c r="AL437" s="6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</row>
    <row r="438" spans="1:65" ht="15.75" customHeight="1">
      <c r="A438" s="1"/>
      <c r="B438" s="14"/>
      <c r="C438" s="14"/>
      <c r="D438" s="48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6"/>
      <c r="AJ438" s="6"/>
      <c r="AK438" s="6"/>
      <c r="AL438" s="6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</row>
    <row r="439" spans="1:65" ht="15.75" customHeight="1">
      <c r="A439" s="1"/>
      <c r="B439" s="14"/>
      <c r="C439" s="14"/>
      <c r="D439" s="48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6"/>
      <c r="AJ439" s="6"/>
      <c r="AK439" s="6"/>
      <c r="AL439" s="6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</row>
    <row r="440" spans="1:65" ht="15.75" customHeight="1">
      <c r="A440" s="1"/>
      <c r="B440" s="14"/>
      <c r="C440" s="14"/>
      <c r="D440" s="48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6"/>
      <c r="AJ440" s="6"/>
      <c r="AK440" s="6"/>
      <c r="AL440" s="6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</row>
    <row r="441" spans="1:65" ht="15.75" customHeight="1">
      <c r="A441" s="1"/>
      <c r="B441" s="14"/>
      <c r="C441" s="14"/>
      <c r="D441" s="48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6"/>
      <c r="AJ441" s="6"/>
      <c r="AK441" s="6"/>
      <c r="AL441" s="6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</row>
    <row r="442" spans="1:65" ht="15.75" customHeight="1">
      <c r="A442" s="1"/>
      <c r="B442" s="14"/>
      <c r="C442" s="14"/>
      <c r="D442" s="48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6"/>
      <c r="AJ442" s="6"/>
      <c r="AK442" s="6"/>
      <c r="AL442" s="6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</row>
    <row r="443" spans="1:65" ht="15.75" customHeight="1">
      <c r="A443" s="1"/>
      <c r="B443" s="14"/>
      <c r="C443" s="14"/>
      <c r="D443" s="48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6"/>
      <c r="AJ443" s="6"/>
      <c r="AK443" s="6"/>
      <c r="AL443" s="6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</row>
    <row r="444" spans="1:65" ht="15.75" customHeight="1">
      <c r="A444" s="1"/>
      <c r="B444" s="14"/>
      <c r="C444" s="14"/>
      <c r="D444" s="48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6"/>
      <c r="AJ444" s="6"/>
      <c r="AK444" s="6"/>
      <c r="AL444" s="6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</row>
    <row r="445" spans="1:65" ht="15.75" customHeight="1">
      <c r="A445" s="1"/>
      <c r="B445" s="14"/>
      <c r="C445" s="14"/>
      <c r="D445" s="48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6"/>
      <c r="AJ445" s="6"/>
      <c r="AK445" s="6"/>
      <c r="AL445" s="6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</row>
    <row r="446" spans="1:65" ht="15.75" customHeight="1">
      <c r="A446" s="1"/>
      <c r="B446" s="14"/>
      <c r="C446" s="14"/>
      <c r="D446" s="48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6"/>
      <c r="AJ446" s="6"/>
      <c r="AK446" s="6"/>
      <c r="AL446" s="6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</row>
    <row r="447" spans="1:65" ht="15.75" customHeight="1">
      <c r="A447" s="1"/>
      <c r="B447" s="14"/>
      <c r="C447" s="14"/>
      <c r="D447" s="48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6"/>
      <c r="AJ447" s="6"/>
      <c r="AK447" s="6"/>
      <c r="AL447" s="6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</row>
    <row r="448" spans="1:65" ht="15.75" customHeight="1">
      <c r="A448" s="1"/>
      <c r="B448" s="14"/>
      <c r="C448" s="14"/>
      <c r="D448" s="48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6"/>
      <c r="AJ448" s="6"/>
      <c r="AK448" s="6"/>
      <c r="AL448" s="6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</row>
    <row r="449" spans="1:65" ht="15.75" customHeight="1">
      <c r="A449" s="1"/>
      <c r="B449" s="14"/>
      <c r="C449" s="14"/>
      <c r="D449" s="48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6"/>
      <c r="AJ449" s="6"/>
      <c r="AK449" s="6"/>
      <c r="AL449" s="6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</row>
    <row r="450" spans="1:65" ht="15.75" customHeight="1">
      <c r="A450" s="1"/>
      <c r="B450" s="14"/>
      <c r="C450" s="14"/>
      <c r="D450" s="48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6"/>
      <c r="AJ450" s="6"/>
      <c r="AK450" s="6"/>
      <c r="AL450" s="6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</row>
    <row r="451" spans="1:65" ht="15.75" customHeight="1">
      <c r="A451" s="1"/>
      <c r="B451" s="14"/>
      <c r="C451" s="14"/>
      <c r="D451" s="48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6"/>
      <c r="AJ451" s="6"/>
      <c r="AK451" s="6"/>
      <c r="AL451" s="6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</row>
    <row r="452" spans="1:65" ht="15.75" customHeight="1">
      <c r="A452" s="1"/>
      <c r="B452" s="14"/>
      <c r="C452" s="14"/>
      <c r="D452" s="48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6"/>
      <c r="AJ452" s="6"/>
      <c r="AK452" s="6"/>
      <c r="AL452" s="6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</row>
    <row r="453" spans="1:65" ht="15.75" customHeight="1">
      <c r="A453" s="1"/>
      <c r="B453" s="14"/>
      <c r="C453" s="14"/>
      <c r="D453" s="48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6"/>
      <c r="AJ453" s="6"/>
      <c r="AK453" s="6"/>
      <c r="AL453" s="6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</row>
    <row r="454" spans="1:65" ht="15.75" customHeight="1">
      <c r="A454" s="1"/>
      <c r="B454" s="14"/>
      <c r="C454" s="14"/>
      <c r="D454" s="48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6"/>
      <c r="AJ454" s="6"/>
      <c r="AK454" s="6"/>
      <c r="AL454" s="6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</row>
    <row r="455" spans="1:65" ht="15.75" customHeight="1">
      <c r="A455" s="1"/>
      <c r="B455" s="14"/>
      <c r="C455" s="14"/>
      <c r="D455" s="48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6"/>
      <c r="AJ455" s="6"/>
      <c r="AK455" s="6"/>
      <c r="AL455" s="6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</row>
    <row r="456" spans="1:65" ht="15.75" customHeight="1">
      <c r="A456" s="1"/>
      <c r="B456" s="14"/>
      <c r="C456" s="14"/>
      <c r="D456" s="48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6"/>
      <c r="AJ456" s="6"/>
      <c r="AK456" s="6"/>
      <c r="AL456" s="6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</row>
    <row r="457" spans="1:65" ht="15.75" customHeight="1">
      <c r="A457" s="1"/>
      <c r="B457" s="14"/>
      <c r="C457" s="14"/>
      <c r="D457" s="48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6"/>
      <c r="AJ457" s="6"/>
      <c r="AK457" s="6"/>
      <c r="AL457" s="6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</row>
    <row r="458" spans="1:65" ht="15.75" customHeight="1">
      <c r="A458" s="1"/>
      <c r="B458" s="14"/>
      <c r="C458" s="14"/>
      <c r="D458" s="48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6"/>
      <c r="AJ458" s="6"/>
      <c r="AK458" s="6"/>
      <c r="AL458" s="6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</row>
    <row r="459" spans="1:65" ht="15.75" customHeight="1">
      <c r="A459" s="1"/>
      <c r="B459" s="14"/>
      <c r="C459" s="14"/>
      <c r="D459" s="48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6"/>
      <c r="AJ459" s="6"/>
      <c r="AK459" s="6"/>
      <c r="AL459" s="6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</row>
    <row r="460" spans="1:65" ht="15.75" customHeight="1">
      <c r="A460" s="1"/>
      <c r="B460" s="14"/>
      <c r="C460" s="14"/>
      <c r="D460" s="4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6"/>
      <c r="AJ460" s="6"/>
      <c r="AK460" s="6"/>
      <c r="AL460" s="6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</row>
    <row r="461" spans="1:65" ht="15.75" customHeight="1">
      <c r="A461" s="1"/>
      <c r="B461" s="14"/>
      <c r="C461" s="14"/>
      <c r="D461" s="4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6"/>
      <c r="AJ461" s="6"/>
      <c r="AK461" s="6"/>
      <c r="AL461" s="6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</row>
    <row r="462" spans="1:65" ht="15.75" customHeight="1">
      <c r="A462" s="1"/>
      <c r="B462" s="14"/>
      <c r="C462" s="14"/>
      <c r="D462" s="4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6"/>
      <c r="AJ462" s="6"/>
      <c r="AK462" s="6"/>
      <c r="AL462" s="6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</row>
    <row r="463" spans="1:65" ht="15.75" customHeight="1">
      <c r="A463" s="1"/>
      <c r="B463" s="14"/>
      <c r="C463" s="14"/>
      <c r="D463" s="4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6"/>
      <c r="AJ463" s="6"/>
      <c r="AK463" s="6"/>
      <c r="AL463" s="6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</row>
    <row r="464" spans="1:65" ht="15.75" customHeight="1">
      <c r="A464" s="1"/>
      <c r="B464" s="14"/>
      <c r="C464" s="14"/>
      <c r="D464" s="4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6"/>
      <c r="AJ464" s="6"/>
      <c r="AK464" s="6"/>
      <c r="AL464" s="6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</row>
    <row r="465" spans="1:65" ht="15.75" customHeight="1">
      <c r="A465" s="1"/>
      <c r="B465" s="14"/>
      <c r="C465" s="14"/>
      <c r="D465" s="4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6"/>
      <c r="AJ465" s="6"/>
      <c r="AK465" s="6"/>
      <c r="AL465" s="6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</row>
    <row r="466" spans="1:65" ht="15.75" customHeight="1">
      <c r="A466" s="1"/>
      <c r="B466" s="14"/>
      <c r="C466" s="14"/>
      <c r="D466" s="48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6"/>
      <c r="AJ466" s="6"/>
      <c r="AK466" s="6"/>
      <c r="AL466" s="6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</row>
    <row r="467" spans="1:65" ht="15.75" customHeight="1">
      <c r="A467" s="1"/>
      <c r="B467" s="14"/>
      <c r="C467" s="14"/>
      <c r="D467" s="48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6"/>
      <c r="AJ467" s="6"/>
      <c r="AK467" s="6"/>
      <c r="AL467" s="6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</row>
    <row r="468" spans="1:65" ht="15.75" customHeight="1">
      <c r="A468" s="1"/>
      <c r="B468" s="14"/>
      <c r="C468" s="14"/>
      <c r="D468" s="48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6"/>
      <c r="AJ468" s="6"/>
      <c r="AK468" s="6"/>
      <c r="AL468" s="6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</row>
    <row r="469" spans="1:65" ht="15.75" customHeight="1">
      <c r="A469" s="1"/>
      <c r="B469" s="14"/>
      <c r="C469" s="14"/>
      <c r="D469" s="48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6"/>
      <c r="AJ469" s="6"/>
      <c r="AK469" s="6"/>
      <c r="AL469" s="6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</row>
    <row r="470" spans="1:65" ht="15.75" customHeight="1">
      <c r="A470" s="1"/>
      <c r="B470" s="14"/>
      <c r="C470" s="14"/>
      <c r="D470" s="48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6"/>
      <c r="AJ470" s="6"/>
      <c r="AK470" s="6"/>
      <c r="AL470" s="6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</row>
    <row r="471" spans="1:65" ht="15.75" customHeight="1">
      <c r="A471" s="1"/>
      <c r="B471" s="14"/>
      <c r="C471" s="14"/>
      <c r="D471" s="48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6"/>
      <c r="AJ471" s="6"/>
      <c r="AK471" s="6"/>
      <c r="AL471" s="6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</row>
    <row r="472" spans="1:65" ht="15.75" customHeight="1">
      <c r="A472" s="1"/>
      <c r="B472" s="14"/>
      <c r="C472" s="14"/>
      <c r="D472" s="48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6"/>
      <c r="AJ472" s="6"/>
      <c r="AK472" s="6"/>
      <c r="AL472" s="6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</row>
    <row r="473" spans="1:65" ht="15.75" customHeight="1">
      <c r="A473" s="1"/>
      <c r="B473" s="14"/>
      <c r="C473" s="14"/>
      <c r="D473" s="48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6"/>
      <c r="AJ473" s="6"/>
      <c r="AK473" s="6"/>
      <c r="AL473" s="6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</row>
    <row r="474" spans="1:65" ht="15.75" customHeight="1">
      <c r="A474" s="1"/>
      <c r="B474" s="14"/>
      <c r="C474" s="14"/>
      <c r="D474" s="48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6"/>
      <c r="AJ474" s="6"/>
      <c r="AK474" s="6"/>
      <c r="AL474" s="6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</row>
    <row r="475" spans="1:65" ht="15.75" customHeight="1">
      <c r="A475" s="1"/>
      <c r="B475" s="14"/>
      <c r="C475" s="14"/>
      <c r="D475" s="48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6"/>
      <c r="AJ475" s="6"/>
      <c r="AK475" s="6"/>
      <c r="AL475" s="6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</row>
    <row r="476" spans="1:65" ht="15.75" customHeight="1">
      <c r="A476" s="1"/>
      <c r="B476" s="14"/>
      <c r="C476" s="14"/>
      <c r="D476" s="48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6"/>
      <c r="AJ476" s="6"/>
      <c r="AK476" s="6"/>
      <c r="AL476" s="6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</row>
    <row r="477" spans="1:65" ht="15.75" customHeight="1">
      <c r="A477" s="1"/>
      <c r="B477" s="14"/>
      <c r="C477" s="14"/>
      <c r="D477" s="48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6"/>
      <c r="AJ477" s="6"/>
      <c r="AK477" s="6"/>
      <c r="AL477" s="6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</row>
    <row r="478" spans="1:65" ht="15.75" customHeight="1">
      <c r="A478" s="1"/>
      <c r="B478" s="14"/>
      <c r="C478" s="14"/>
      <c r="D478" s="48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6"/>
      <c r="AJ478" s="6"/>
      <c r="AK478" s="6"/>
      <c r="AL478" s="6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</row>
    <row r="479" spans="1:65" ht="15.75" customHeight="1">
      <c r="A479" s="1"/>
      <c r="B479" s="14"/>
      <c r="C479" s="14"/>
      <c r="D479" s="48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6"/>
      <c r="AJ479" s="6"/>
      <c r="AK479" s="6"/>
      <c r="AL479" s="6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</row>
    <row r="480" spans="1:65" ht="15.75" customHeight="1">
      <c r="A480" s="1"/>
      <c r="B480" s="14"/>
      <c r="C480" s="14"/>
      <c r="D480" s="48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6"/>
      <c r="AJ480" s="6"/>
      <c r="AK480" s="6"/>
      <c r="AL480" s="6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</row>
    <row r="481" spans="1:65" ht="15.75" customHeight="1">
      <c r="A481" s="1"/>
      <c r="B481" s="14"/>
      <c r="C481" s="14"/>
      <c r="D481" s="48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6"/>
      <c r="AJ481" s="6"/>
      <c r="AK481" s="6"/>
      <c r="AL481" s="6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</row>
    <row r="482" spans="1:65" ht="15.75" customHeight="1">
      <c r="A482" s="1"/>
      <c r="B482" s="14"/>
      <c r="C482" s="14"/>
      <c r="D482" s="48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6"/>
      <c r="AJ482" s="6"/>
      <c r="AK482" s="6"/>
      <c r="AL482" s="6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</row>
    <row r="483" spans="1:65" ht="15.75" customHeight="1">
      <c r="A483" s="1"/>
      <c r="B483" s="14"/>
      <c r="C483" s="14"/>
      <c r="D483" s="48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6"/>
      <c r="AJ483" s="6"/>
      <c r="AK483" s="6"/>
      <c r="AL483" s="6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</row>
    <row r="484" spans="1:65" ht="15.75" customHeight="1">
      <c r="A484" s="1"/>
      <c r="B484" s="14"/>
      <c r="C484" s="14"/>
      <c r="D484" s="48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6"/>
      <c r="AJ484" s="6"/>
      <c r="AK484" s="6"/>
      <c r="AL484" s="6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</row>
    <row r="485" spans="1:65" ht="15.75" customHeight="1">
      <c r="A485" s="1"/>
      <c r="B485" s="14"/>
      <c r="C485" s="14"/>
      <c r="D485" s="48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6"/>
      <c r="AJ485" s="6"/>
      <c r="AK485" s="6"/>
      <c r="AL485" s="6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</row>
    <row r="486" spans="1:65" ht="15.75" customHeight="1">
      <c r="A486" s="1"/>
      <c r="B486" s="14"/>
      <c r="C486" s="14"/>
      <c r="D486" s="48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6"/>
      <c r="AJ486" s="6"/>
      <c r="AK486" s="6"/>
      <c r="AL486" s="6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</row>
    <row r="487" spans="1:65" ht="15.75" customHeight="1">
      <c r="A487" s="1"/>
      <c r="B487" s="14"/>
      <c r="C487" s="14"/>
      <c r="D487" s="48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6"/>
      <c r="AJ487" s="6"/>
      <c r="AK487" s="6"/>
      <c r="AL487" s="6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</row>
    <row r="488" spans="1:65" ht="15.75" customHeight="1">
      <c r="A488" s="1"/>
      <c r="B488" s="14"/>
      <c r="C488" s="14"/>
      <c r="D488" s="48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6"/>
      <c r="AJ488" s="6"/>
      <c r="AK488" s="6"/>
      <c r="AL488" s="6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</row>
    <row r="489" spans="1:65" ht="15.75" customHeight="1">
      <c r="A489" s="1"/>
      <c r="B489" s="14"/>
      <c r="C489" s="14"/>
      <c r="D489" s="48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6"/>
      <c r="AJ489" s="6"/>
      <c r="AK489" s="6"/>
      <c r="AL489" s="6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</row>
    <row r="490" spans="1:65" ht="15.75" customHeight="1">
      <c r="A490" s="1"/>
      <c r="B490" s="14"/>
      <c r="C490" s="14"/>
      <c r="D490" s="48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6"/>
      <c r="AJ490" s="6"/>
      <c r="AK490" s="6"/>
      <c r="AL490" s="6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</row>
    <row r="491" spans="1:65" ht="15.75" customHeight="1">
      <c r="A491" s="1"/>
      <c r="B491" s="14"/>
      <c r="C491" s="14"/>
      <c r="D491" s="48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6"/>
      <c r="AJ491" s="6"/>
      <c r="AK491" s="6"/>
      <c r="AL491" s="6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</row>
    <row r="492" spans="1:65" ht="15.75" customHeight="1">
      <c r="A492" s="1"/>
      <c r="B492" s="14"/>
      <c r="C492" s="14"/>
      <c r="D492" s="48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6"/>
      <c r="AJ492" s="6"/>
      <c r="AK492" s="6"/>
      <c r="AL492" s="6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</row>
    <row r="493" spans="1:65" ht="15.75" customHeight="1">
      <c r="A493" s="1"/>
      <c r="B493" s="14"/>
      <c r="C493" s="14"/>
      <c r="D493" s="48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6"/>
      <c r="AJ493" s="6"/>
      <c r="AK493" s="6"/>
      <c r="AL493" s="6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</row>
    <row r="494" spans="1:65" ht="15.75" customHeight="1">
      <c r="A494" s="1"/>
      <c r="B494" s="14"/>
      <c r="C494" s="14"/>
      <c r="D494" s="48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6"/>
      <c r="AJ494" s="6"/>
      <c r="AK494" s="6"/>
      <c r="AL494" s="6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</row>
    <row r="495" spans="1:65" ht="15.75" customHeight="1">
      <c r="A495" s="1"/>
      <c r="B495" s="14"/>
      <c r="C495" s="14"/>
      <c r="D495" s="48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6"/>
      <c r="AJ495" s="6"/>
      <c r="AK495" s="6"/>
      <c r="AL495" s="6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</row>
    <row r="496" spans="1:65" ht="15.75" customHeight="1">
      <c r="A496" s="1"/>
      <c r="B496" s="14"/>
      <c r="C496" s="14"/>
      <c r="D496" s="48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6"/>
      <c r="AJ496" s="6"/>
      <c r="AK496" s="6"/>
      <c r="AL496" s="6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</row>
    <row r="497" spans="1:65" ht="15.75" customHeight="1">
      <c r="A497" s="1"/>
      <c r="B497" s="14"/>
      <c r="C497" s="14"/>
      <c r="D497" s="48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6"/>
      <c r="AJ497" s="6"/>
      <c r="AK497" s="6"/>
      <c r="AL497" s="6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</row>
    <row r="498" spans="1:65" ht="15.75" customHeight="1">
      <c r="A498" s="1"/>
      <c r="B498" s="14"/>
      <c r="C498" s="14"/>
      <c r="D498" s="48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6"/>
      <c r="AJ498" s="6"/>
      <c r="AK498" s="6"/>
      <c r="AL498" s="6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</row>
    <row r="499" spans="1:65" ht="15.75" customHeight="1">
      <c r="A499" s="1"/>
      <c r="B499" s="14"/>
      <c r="C499" s="14"/>
      <c r="D499" s="48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6"/>
      <c r="AJ499" s="6"/>
      <c r="AK499" s="6"/>
      <c r="AL499" s="6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</row>
    <row r="500" spans="1:65" ht="15.75" customHeight="1">
      <c r="A500" s="1"/>
      <c r="B500" s="14"/>
      <c r="C500" s="14"/>
      <c r="D500" s="48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6"/>
      <c r="AJ500" s="6"/>
      <c r="AK500" s="6"/>
      <c r="AL500" s="6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</row>
    <row r="501" spans="1:65" ht="15.75" customHeight="1">
      <c r="A501" s="1"/>
      <c r="B501" s="14"/>
      <c r="C501" s="14"/>
      <c r="D501" s="48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6"/>
      <c r="AJ501" s="6"/>
      <c r="AK501" s="6"/>
      <c r="AL501" s="6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</row>
    <row r="502" spans="1:65" ht="15.75" customHeight="1">
      <c r="A502" s="1"/>
      <c r="B502" s="14"/>
      <c r="C502" s="14"/>
      <c r="D502" s="48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6"/>
      <c r="AJ502" s="6"/>
      <c r="AK502" s="6"/>
      <c r="AL502" s="6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</row>
    <row r="503" spans="1:65" ht="15.75" customHeight="1">
      <c r="A503" s="1"/>
      <c r="B503" s="14"/>
      <c r="C503" s="14"/>
      <c r="D503" s="48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6"/>
      <c r="AJ503" s="6"/>
      <c r="AK503" s="6"/>
      <c r="AL503" s="6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</row>
    <row r="504" spans="1:65" ht="15.75" customHeight="1">
      <c r="A504" s="1"/>
      <c r="B504" s="14"/>
      <c r="C504" s="14"/>
      <c r="D504" s="48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6"/>
      <c r="AJ504" s="6"/>
      <c r="AK504" s="6"/>
      <c r="AL504" s="6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</row>
    <row r="505" spans="1:65" ht="15.75" customHeight="1">
      <c r="A505" s="1"/>
      <c r="B505" s="14"/>
      <c r="C505" s="14"/>
      <c r="D505" s="48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6"/>
      <c r="AJ505" s="6"/>
      <c r="AK505" s="6"/>
      <c r="AL505" s="6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</row>
    <row r="506" spans="1:65" ht="15.75" customHeight="1">
      <c r="A506" s="1"/>
      <c r="B506" s="14"/>
      <c r="C506" s="14"/>
      <c r="D506" s="48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6"/>
      <c r="AJ506" s="6"/>
      <c r="AK506" s="6"/>
      <c r="AL506" s="6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</row>
    <row r="507" spans="1:65" ht="15.75" customHeight="1">
      <c r="A507" s="1"/>
      <c r="B507" s="14"/>
      <c r="C507" s="14"/>
      <c r="D507" s="48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6"/>
      <c r="AJ507" s="6"/>
      <c r="AK507" s="6"/>
      <c r="AL507" s="6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</row>
    <row r="508" spans="1:65" ht="15.75" customHeight="1">
      <c r="A508" s="1"/>
      <c r="B508" s="14"/>
      <c r="C508" s="14"/>
      <c r="D508" s="48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6"/>
      <c r="AJ508" s="6"/>
      <c r="AK508" s="6"/>
      <c r="AL508" s="6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</row>
    <row r="509" spans="1:65" ht="15.75" customHeight="1">
      <c r="A509" s="1"/>
      <c r="B509" s="14"/>
      <c r="C509" s="14"/>
      <c r="D509" s="48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6"/>
      <c r="AJ509" s="6"/>
      <c r="AK509" s="6"/>
      <c r="AL509" s="6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</row>
    <row r="510" spans="1:65" ht="15.75" customHeight="1">
      <c r="A510" s="1"/>
      <c r="B510" s="14"/>
      <c r="C510" s="14"/>
      <c r="D510" s="48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6"/>
      <c r="AJ510" s="6"/>
      <c r="AK510" s="6"/>
      <c r="AL510" s="6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</row>
    <row r="511" spans="1:65" ht="15.75" customHeight="1">
      <c r="A511" s="1"/>
      <c r="B511" s="14"/>
      <c r="C511" s="14"/>
      <c r="D511" s="48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6"/>
      <c r="AJ511" s="6"/>
      <c r="AK511" s="6"/>
      <c r="AL511" s="6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</row>
    <row r="512" spans="1:65" ht="15.75" customHeight="1">
      <c r="A512" s="1"/>
      <c r="B512" s="14"/>
      <c r="C512" s="14"/>
      <c r="D512" s="48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6"/>
      <c r="AJ512" s="6"/>
      <c r="AK512" s="6"/>
      <c r="AL512" s="6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</row>
    <row r="513" spans="1:65" ht="15.75" customHeight="1">
      <c r="A513" s="1"/>
      <c r="B513" s="14"/>
      <c r="C513" s="14"/>
      <c r="D513" s="48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6"/>
      <c r="AJ513" s="6"/>
      <c r="AK513" s="6"/>
      <c r="AL513" s="6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</row>
    <row r="514" spans="1:65" ht="15.75" customHeight="1">
      <c r="A514" s="1"/>
      <c r="B514" s="14"/>
      <c r="C514" s="14"/>
      <c r="D514" s="48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6"/>
      <c r="AJ514" s="6"/>
      <c r="AK514" s="6"/>
      <c r="AL514" s="6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</row>
    <row r="515" spans="1:65" ht="15.75" customHeight="1">
      <c r="A515" s="1"/>
      <c r="B515" s="14"/>
      <c r="C515" s="14"/>
      <c r="D515" s="48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6"/>
      <c r="AJ515" s="6"/>
      <c r="AK515" s="6"/>
      <c r="AL515" s="6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</row>
    <row r="516" spans="1:65" ht="15.75" customHeight="1">
      <c r="A516" s="1"/>
      <c r="B516" s="14"/>
      <c r="C516" s="14"/>
      <c r="D516" s="48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6"/>
      <c r="AJ516" s="6"/>
      <c r="AK516" s="6"/>
      <c r="AL516" s="6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</row>
    <row r="517" spans="1:65" ht="15.75" customHeight="1">
      <c r="A517" s="1"/>
      <c r="B517" s="14"/>
      <c r="C517" s="14"/>
      <c r="D517" s="48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6"/>
      <c r="AJ517" s="6"/>
      <c r="AK517" s="6"/>
      <c r="AL517" s="6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</row>
    <row r="518" spans="1:65" ht="15.75" customHeight="1">
      <c r="A518" s="1"/>
      <c r="B518" s="14"/>
      <c r="C518" s="14"/>
      <c r="D518" s="48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6"/>
      <c r="AJ518" s="6"/>
      <c r="AK518" s="6"/>
      <c r="AL518" s="6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</row>
    <row r="519" spans="1:65" ht="15.75" customHeight="1">
      <c r="A519" s="1"/>
      <c r="B519" s="14"/>
      <c r="C519" s="14"/>
      <c r="D519" s="48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6"/>
      <c r="AJ519" s="6"/>
      <c r="AK519" s="6"/>
      <c r="AL519" s="6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</row>
    <row r="520" spans="1:65" ht="15.75" customHeight="1">
      <c r="A520" s="1"/>
      <c r="B520" s="14"/>
      <c r="C520" s="14"/>
      <c r="D520" s="4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6"/>
      <c r="AJ520" s="6"/>
      <c r="AK520" s="6"/>
      <c r="AL520" s="6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</row>
    <row r="521" spans="1:65" ht="15.75" customHeight="1">
      <c r="A521" s="1"/>
      <c r="B521" s="14"/>
      <c r="C521" s="14"/>
      <c r="D521" s="4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6"/>
      <c r="AJ521" s="6"/>
      <c r="AK521" s="6"/>
      <c r="AL521" s="6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</row>
    <row r="522" spans="1:65" ht="15.75" customHeight="1">
      <c r="A522" s="1"/>
      <c r="B522" s="14"/>
      <c r="C522" s="14"/>
      <c r="D522" s="4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6"/>
      <c r="AJ522" s="6"/>
      <c r="AK522" s="6"/>
      <c r="AL522" s="6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</row>
    <row r="523" spans="1:65" ht="15.75" customHeight="1">
      <c r="A523" s="1"/>
      <c r="B523" s="14"/>
      <c r="C523" s="14"/>
      <c r="D523" s="4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6"/>
      <c r="AJ523" s="6"/>
      <c r="AK523" s="6"/>
      <c r="AL523" s="6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</row>
    <row r="524" spans="1:65" ht="15.75" customHeight="1">
      <c r="A524" s="1"/>
      <c r="B524" s="14"/>
      <c r="C524" s="14"/>
      <c r="D524" s="4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6"/>
      <c r="AJ524" s="6"/>
      <c r="AK524" s="6"/>
      <c r="AL524" s="6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</row>
    <row r="525" spans="1:65" ht="15.75" customHeight="1">
      <c r="A525" s="1"/>
      <c r="B525" s="14"/>
      <c r="C525" s="14"/>
      <c r="D525" s="4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6"/>
      <c r="AJ525" s="6"/>
      <c r="AK525" s="6"/>
      <c r="AL525" s="6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</row>
    <row r="526" spans="1:65" ht="15.75" customHeight="1">
      <c r="A526" s="1"/>
      <c r="B526" s="14"/>
      <c r="C526" s="14"/>
      <c r="D526" s="4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6"/>
      <c r="AJ526" s="6"/>
      <c r="AK526" s="6"/>
      <c r="AL526" s="6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</row>
    <row r="527" spans="1:65" ht="15.75" customHeight="1">
      <c r="A527" s="1"/>
      <c r="B527" s="14"/>
      <c r="C527" s="14"/>
      <c r="D527" s="4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6"/>
      <c r="AJ527" s="6"/>
      <c r="AK527" s="6"/>
      <c r="AL527" s="6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</row>
    <row r="528" spans="1:65" ht="15.75" customHeight="1">
      <c r="A528" s="1"/>
      <c r="B528" s="14"/>
      <c r="C528" s="14"/>
      <c r="D528" s="48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6"/>
      <c r="AJ528" s="6"/>
      <c r="AK528" s="6"/>
      <c r="AL528" s="6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</row>
    <row r="529" spans="1:65" ht="15.75" customHeight="1">
      <c r="A529" s="1"/>
      <c r="B529" s="14"/>
      <c r="C529" s="14"/>
      <c r="D529" s="48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6"/>
      <c r="AJ529" s="6"/>
      <c r="AK529" s="6"/>
      <c r="AL529" s="6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</row>
    <row r="530" spans="1:65" ht="15.75" customHeight="1">
      <c r="A530" s="1"/>
      <c r="B530" s="14"/>
      <c r="C530" s="14"/>
      <c r="D530" s="48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6"/>
      <c r="AJ530" s="6"/>
      <c r="AK530" s="6"/>
      <c r="AL530" s="6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</row>
    <row r="531" spans="1:65" ht="15.75" customHeight="1">
      <c r="A531" s="1"/>
      <c r="B531" s="14"/>
      <c r="C531" s="14"/>
      <c r="D531" s="48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6"/>
      <c r="AJ531" s="6"/>
      <c r="AK531" s="6"/>
      <c r="AL531" s="6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</row>
    <row r="532" spans="1:65" ht="15.75" customHeight="1">
      <c r="A532" s="1"/>
      <c r="B532" s="14"/>
      <c r="C532" s="14"/>
      <c r="D532" s="48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6"/>
      <c r="AJ532" s="6"/>
      <c r="AK532" s="6"/>
      <c r="AL532" s="6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</row>
    <row r="533" spans="1:65" ht="15.75" customHeight="1">
      <c r="A533" s="1"/>
      <c r="B533" s="14"/>
      <c r="C533" s="14"/>
      <c r="D533" s="48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6"/>
      <c r="AJ533" s="6"/>
      <c r="AK533" s="6"/>
      <c r="AL533" s="6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</row>
    <row r="534" spans="1:65" ht="15.75" customHeight="1">
      <c r="A534" s="1"/>
      <c r="B534" s="14"/>
      <c r="C534" s="14"/>
      <c r="D534" s="48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6"/>
      <c r="AJ534" s="6"/>
      <c r="AK534" s="6"/>
      <c r="AL534" s="6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</row>
    <row r="535" spans="1:65" ht="15.75" customHeight="1">
      <c r="A535" s="1"/>
      <c r="B535" s="14"/>
      <c r="C535" s="14"/>
      <c r="D535" s="48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6"/>
      <c r="AJ535" s="6"/>
      <c r="AK535" s="6"/>
      <c r="AL535" s="6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</row>
    <row r="536" spans="1:65" ht="15.75" customHeight="1">
      <c r="A536" s="1"/>
      <c r="B536" s="14"/>
      <c r="C536" s="14"/>
      <c r="D536" s="48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6"/>
      <c r="AJ536" s="6"/>
      <c r="AK536" s="6"/>
      <c r="AL536" s="6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</row>
    <row r="537" spans="1:65" ht="15.75" customHeight="1">
      <c r="A537" s="1"/>
      <c r="B537" s="14"/>
      <c r="C537" s="14"/>
      <c r="D537" s="48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6"/>
      <c r="AJ537" s="6"/>
      <c r="AK537" s="6"/>
      <c r="AL537" s="6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</row>
    <row r="538" spans="1:65" ht="15.75" customHeight="1">
      <c r="A538" s="1"/>
      <c r="B538" s="14"/>
      <c r="C538" s="14"/>
      <c r="D538" s="48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6"/>
      <c r="AJ538" s="6"/>
      <c r="AK538" s="6"/>
      <c r="AL538" s="6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</row>
    <row r="539" spans="1:65" ht="15.75" customHeight="1">
      <c r="A539" s="1"/>
      <c r="B539" s="14"/>
      <c r="C539" s="14"/>
      <c r="D539" s="48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6"/>
      <c r="AJ539" s="6"/>
      <c r="AK539" s="6"/>
      <c r="AL539" s="6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</row>
    <row r="540" spans="1:65" ht="15.75" customHeight="1">
      <c r="A540" s="1"/>
      <c r="B540" s="14"/>
      <c r="C540" s="14"/>
      <c r="D540" s="48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6"/>
      <c r="AJ540" s="6"/>
      <c r="AK540" s="6"/>
      <c r="AL540" s="6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</row>
    <row r="541" spans="1:65" ht="15.75" customHeight="1">
      <c r="A541" s="1"/>
      <c r="B541" s="14"/>
      <c r="C541" s="14"/>
      <c r="D541" s="48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6"/>
      <c r="AJ541" s="6"/>
      <c r="AK541" s="6"/>
      <c r="AL541" s="6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</row>
    <row r="542" spans="1:65" ht="15.75" customHeight="1">
      <c r="A542" s="1"/>
      <c r="B542" s="14"/>
      <c r="C542" s="14"/>
      <c r="D542" s="48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6"/>
      <c r="AJ542" s="6"/>
      <c r="AK542" s="6"/>
      <c r="AL542" s="6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</row>
    <row r="543" spans="1:65" ht="15.75" customHeight="1">
      <c r="A543" s="1"/>
      <c r="B543" s="14"/>
      <c r="C543" s="14"/>
      <c r="D543" s="48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6"/>
      <c r="AJ543" s="6"/>
      <c r="AK543" s="6"/>
      <c r="AL543" s="6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</row>
    <row r="544" spans="1:65" ht="15.75" customHeight="1">
      <c r="A544" s="1"/>
      <c r="B544" s="14"/>
      <c r="C544" s="14"/>
      <c r="D544" s="48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6"/>
      <c r="AJ544" s="6"/>
      <c r="AK544" s="6"/>
      <c r="AL544" s="6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</row>
    <row r="545" spans="1:65" ht="15.75" customHeight="1">
      <c r="A545" s="1"/>
      <c r="B545" s="14"/>
      <c r="C545" s="14"/>
      <c r="D545" s="48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6"/>
      <c r="AJ545" s="6"/>
      <c r="AK545" s="6"/>
      <c r="AL545" s="6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</row>
    <row r="546" spans="1:65" ht="15.75" customHeight="1">
      <c r="A546" s="1"/>
      <c r="B546" s="14"/>
      <c r="C546" s="14"/>
      <c r="D546" s="48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6"/>
      <c r="AJ546" s="6"/>
      <c r="AK546" s="6"/>
      <c r="AL546" s="6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</row>
    <row r="547" spans="1:65" ht="15.75" customHeight="1">
      <c r="A547" s="1"/>
      <c r="B547" s="14"/>
      <c r="C547" s="14"/>
      <c r="D547" s="48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6"/>
      <c r="AJ547" s="6"/>
      <c r="AK547" s="6"/>
      <c r="AL547" s="6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</row>
    <row r="548" spans="1:65" ht="15.75" customHeight="1">
      <c r="A548" s="1"/>
      <c r="B548" s="14"/>
      <c r="C548" s="14"/>
      <c r="D548" s="48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6"/>
      <c r="AJ548" s="6"/>
      <c r="AK548" s="6"/>
      <c r="AL548" s="6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</row>
    <row r="549" spans="1:65" ht="15.75" customHeight="1">
      <c r="A549" s="1"/>
      <c r="B549" s="14"/>
      <c r="C549" s="14"/>
      <c r="D549" s="48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6"/>
      <c r="AJ549" s="6"/>
      <c r="AK549" s="6"/>
      <c r="AL549" s="6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</row>
    <row r="550" spans="1:65" ht="15.75" customHeight="1">
      <c r="A550" s="1"/>
      <c r="B550" s="14"/>
      <c r="C550" s="14"/>
      <c r="D550" s="48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6"/>
      <c r="AJ550" s="6"/>
      <c r="AK550" s="6"/>
      <c r="AL550" s="6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</row>
    <row r="551" spans="1:65" ht="15.75" customHeight="1">
      <c r="A551" s="1"/>
      <c r="B551" s="14"/>
      <c r="C551" s="14"/>
      <c r="D551" s="48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6"/>
      <c r="AJ551" s="6"/>
      <c r="AK551" s="6"/>
      <c r="AL551" s="6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</row>
    <row r="552" spans="1:65" ht="15.75" customHeight="1">
      <c r="A552" s="1"/>
      <c r="B552" s="14"/>
      <c r="C552" s="14"/>
      <c r="D552" s="48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6"/>
      <c r="AJ552" s="6"/>
      <c r="AK552" s="6"/>
      <c r="AL552" s="6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</row>
    <row r="553" spans="1:65" ht="15.75" customHeight="1">
      <c r="A553" s="1"/>
      <c r="B553" s="14"/>
      <c r="C553" s="14"/>
      <c r="D553" s="48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6"/>
      <c r="AJ553" s="6"/>
      <c r="AK553" s="6"/>
      <c r="AL553" s="6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</row>
    <row r="554" spans="1:65" ht="15.75" customHeight="1">
      <c r="A554" s="1"/>
      <c r="B554" s="14"/>
      <c r="C554" s="14"/>
      <c r="D554" s="48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6"/>
      <c r="AJ554" s="6"/>
      <c r="AK554" s="6"/>
      <c r="AL554" s="6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</row>
    <row r="555" spans="1:65" ht="15.75" customHeight="1">
      <c r="A555" s="1"/>
      <c r="B555" s="14"/>
      <c r="C555" s="14"/>
      <c r="D555" s="48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6"/>
      <c r="AJ555" s="6"/>
      <c r="AK555" s="6"/>
      <c r="AL555" s="6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</row>
    <row r="556" spans="1:65" ht="15.75" customHeight="1">
      <c r="A556" s="1"/>
      <c r="B556" s="14"/>
      <c r="C556" s="14"/>
      <c r="D556" s="48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6"/>
      <c r="AJ556" s="6"/>
      <c r="AK556" s="6"/>
      <c r="AL556" s="6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</row>
    <row r="557" spans="1:65" ht="15.75" customHeight="1">
      <c r="A557" s="1"/>
      <c r="B557" s="14"/>
      <c r="C557" s="14"/>
      <c r="D557" s="48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6"/>
      <c r="AJ557" s="6"/>
      <c r="AK557" s="6"/>
      <c r="AL557" s="6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</row>
    <row r="558" spans="1:65" ht="15.75" customHeight="1">
      <c r="A558" s="1"/>
      <c r="B558" s="14"/>
      <c r="C558" s="14"/>
      <c r="D558" s="48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6"/>
      <c r="AJ558" s="6"/>
      <c r="AK558" s="6"/>
      <c r="AL558" s="6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</row>
    <row r="559" spans="1:65" ht="15.75" customHeight="1">
      <c r="A559" s="1"/>
      <c r="B559" s="14"/>
      <c r="C559" s="14"/>
      <c r="D559" s="48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6"/>
      <c r="AJ559" s="6"/>
      <c r="AK559" s="6"/>
      <c r="AL559" s="6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</row>
    <row r="560" spans="1:65" ht="15.75" customHeight="1">
      <c r="A560" s="1"/>
      <c r="B560" s="14"/>
      <c r="C560" s="14"/>
      <c r="D560" s="48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6"/>
      <c r="AJ560" s="6"/>
      <c r="AK560" s="6"/>
      <c r="AL560" s="6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</row>
    <row r="561" spans="1:65" ht="15.75" customHeight="1">
      <c r="A561" s="1"/>
      <c r="B561" s="14"/>
      <c r="C561" s="14"/>
      <c r="D561" s="48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6"/>
      <c r="AJ561" s="6"/>
      <c r="AK561" s="6"/>
      <c r="AL561" s="6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</row>
    <row r="562" spans="1:65" ht="15.75" customHeight="1">
      <c r="A562" s="1"/>
      <c r="B562" s="14"/>
      <c r="C562" s="14"/>
      <c r="D562" s="48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6"/>
      <c r="AJ562" s="6"/>
      <c r="AK562" s="6"/>
      <c r="AL562" s="6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</row>
    <row r="563" spans="1:65" ht="15.75" customHeight="1">
      <c r="A563" s="1"/>
      <c r="B563" s="14"/>
      <c r="C563" s="14"/>
      <c r="D563" s="48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6"/>
      <c r="AJ563" s="6"/>
      <c r="AK563" s="6"/>
      <c r="AL563" s="6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</row>
    <row r="564" spans="1:65" ht="15.75" customHeight="1">
      <c r="A564" s="1"/>
      <c r="B564" s="14"/>
      <c r="C564" s="14"/>
      <c r="D564" s="48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6"/>
      <c r="AJ564" s="6"/>
      <c r="AK564" s="6"/>
      <c r="AL564" s="6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</row>
    <row r="565" spans="1:65" ht="15.75" customHeight="1">
      <c r="A565" s="1"/>
      <c r="B565" s="14"/>
      <c r="C565" s="14"/>
      <c r="D565" s="48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6"/>
      <c r="AJ565" s="6"/>
      <c r="AK565" s="6"/>
      <c r="AL565" s="6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</row>
    <row r="566" spans="1:65" ht="15.75" customHeight="1">
      <c r="A566" s="1"/>
      <c r="B566" s="14"/>
      <c r="C566" s="14"/>
      <c r="D566" s="48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6"/>
      <c r="AJ566" s="6"/>
      <c r="AK566" s="6"/>
      <c r="AL566" s="6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</row>
    <row r="567" spans="1:65" ht="15.75" customHeight="1">
      <c r="A567" s="1"/>
      <c r="B567" s="14"/>
      <c r="C567" s="14"/>
      <c r="D567" s="48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6"/>
      <c r="AJ567" s="6"/>
      <c r="AK567" s="6"/>
      <c r="AL567" s="6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</row>
    <row r="568" spans="1:65" ht="15.75" customHeight="1">
      <c r="A568" s="1"/>
      <c r="B568" s="14"/>
      <c r="C568" s="14"/>
      <c r="D568" s="48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6"/>
      <c r="AJ568" s="6"/>
      <c r="AK568" s="6"/>
      <c r="AL568" s="6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</row>
    <row r="569" spans="1:65" ht="15.75" customHeight="1">
      <c r="A569" s="1"/>
      <c r="B569" s="14"/>
      <c r="C569" s="14"/>
      <c r="D569" s="48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6"/>
      <c r="AJ569" s="6"/>
      <c r="AK569" s="6"/>
      <c r="AL569" s="6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</row>
    <row r="570" spans="1:65" ht="15.75" customHeight="1">
      <c r="A570" s="1"/>
      <c r="B570" s="14"/>
      <c r="C570" s="14"/>
      <c r="D570" s="48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6"/>
      <c r="AJ570" s="6"/>
      <c r="AK570" s="6"/>
      <c r="AL570" s="6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</row>
    <row r="571" spans="1:65" ht="15.75" customHeight="1">
      <c r="A571" s="1"/>
      <c r="B571" s="14"/>
      <c r="C571" s="14"/>
      <c r="D571" s="48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6"/>
      <c r="AJ571" s="6"/>
      <c r="AK571" s="6"/>
      <c r="AL571" s="6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</row>
    <row r="572" spans="1:65" ht="15.75" customHeight="1">
      <c r="A572" s="1"/>
      <c r="B572" s="14"/>
      <c r="C572" s="14"/>
      <c r="D572" s="48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6"/>
      <c r="AJ572" s="6"/>
      <c r="AK572" s="6"/>
      <c r="AL572" s="6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</row>
    <row r="573" spans="1:65" ht="15.75" customHeight="1">
      <c r="A573" s="1"/>
      <c r="B573" s="14"/>
      <c r="C573" s="14"/>
      <c r="D573" s="48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6"/>
      <c r="AJ573" s="6"/>
      <c r="AK573" s="6"/>
      <c r="AL573" s="6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</row>
    <row r="574" spans="1:65" ht="15.75" customHeight="1">
      <c r="A574" s="1"/>
      <c r="B574" s="14"/>
      <c r="C574" s="14"/>
      <c r="D574" s="48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6"/>
      <c r="AJ574" s="6"/>
      <c r="AK574" s="6"/>
      <c r="AL574" s="6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</row>
    <row r="575" spans="1:65" ht="15.75" customHeight="1">
      <c r="A575" s="1"/>
      <c r="B575" s="14"/>
      <c r="C575" s="14"/>
      <c r="D575" s="48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6"/>
      <c r="AJ575" s="6"/>
      <c r="AK575" s="6"/>
      <c r="AL575" s="6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</row>
    <row r="576" spans="1:65" ht="15.75" customHeight="1">
      <c r="A576" s="1"/>
      <c r="B576" s="14"/>
      <c r="C576" s="14"/>
      <c r="D576" s="48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6"/>
      <c r="AJ576" s="6"/>
      <c r="AK576" s="6"/>
      <c r="AL576" s="6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</row>
    <row r="577" spans="1:65" ht="15.75" customHeight="1">
      <c r="A577" s="1"/>
      <c r="B577" s="14"/>
      <c r="C577" s="14"/>
      <c r="D577" s="48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6"/>
      <c r="AJ577" s="6"/>
      <c r="AK577" s="6"/>
      <c r="AL577" s="6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</row>
    <row r="578" spans="1:65" ht="15.75" customHeight="1">
      <c r="A578" s="1"/>
      <c r="B578" s="14"/>
      <c r="C578" s="14"/>
      <c r="D578" s="48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6"/>
      <c r="AJ578" s="6"/>
      <c r="AK578" s="6"/>
      <c r="AL578" s="6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</row>
    <row r="579" spans="1:65" ht="15.75" customHeight="1">
      <c r="A579" s="1"/>
      <c r="B579" s="14"/>
      <c r="C579" s="14"/>
      <c r="D579" s="48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6"/>
      <c r="AJ579" s="6"/>
      <c r="AK579" s="6"/>
      <c r="AL579" s="6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</row>
    <row r="580" spans="1:65" ht="15.75" customHeight="1">
      <c r="A580" s="1"/>
      <c r="B580" s="14"/>
      <c r="C580" s="14"/>
      <c r="D580" s="48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6"/>
      <c r="AJ580" s="6"/>
      <c r="AK580" s="6"/>
      <c r="AL580" s="6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</row>
    <row r="581" spans="1:65" ht="15.75" customHeight="1">
      <c r="A581" s="1"/>
      <c r="B581" s="14"/>
      <c r="C581" s="14"/>
      <c r="D581" s="48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6"/>
      <c r="AJ581" s="6"/>
      <c r="AK581" s="6"/>
      <c r="AL581" s="6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</row>
    <row r="582" spans="1:65" ht="15.75" customHeight="1">
      <c r="A582" s="1"/>
      <c r="B582" s="14"/>
      <c r="C582" s="14"/>
      <c r="D582" s="4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6"/>
      <c r="AJ582" s="6"/>
      <c r="AK582" s="6"/>
      <c r="AL582" s="6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</row>
    <row r="583" spans="1:65" ht="15.75" customHeight="1">
      <c r="A583" s="1"/>
      <c r="B583" s="14"/>
      <c r="C583" s="14"/>
      <c r="D583" s="4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6"/>
      <c r="AJ583" s="6"/>
      <c r="AK583" s="6"/>
      <c r="AL583" s="6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</row>
    <row r="584" spans="1:65" ht="15.75" customHeight="1">
      <c r="A584" s="1"/>
      <c r="B584" s="14"/>
      <c r="C584" s="14"/>
      <c r="D584" s="4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6"/>
      <c r="AJ584" s="6"/>
      <c r="AK584" s="6"/>
      <c r="AL584" s="6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</row>
    <row r="585" spans="1:65" ht="15.75" customHeight="1">
      <c r="A585" s="1"/>
      <c r="B585" s="14"/>
      <c r="C585" s="14"/>
      <c r="D585" s="4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6"/>
      <c r="AJ585" s="6"/>
      <c r="AK585" s="6"/>
      <c r="AL585" s="6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</row>
    <row r="586" spans="1:65" ht="15.75" customHeight="1">
      <c r="A586" s="1"/>
      <c r="B586" s="14"/>
      <c r="C586" s="14"/>
      <c r="D586" s="4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6"/>
      <c r="AJ586" s="6"/>
      <c r="AK586" s="6"/>
      <c r="AL586" s="6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</row>
    <row r="587" spans="1:65" ht="15.75" customHeight="1">
      <c r="A587" s="1"/>
      <c r="B587" s="14"/>
      <c r="C587" s="14"/>
      <c r="D587" s="4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6"/>
      <c r="AJ587" s="6"/>
      <c r="AK587" s="6"/>
      <c r="AL587" s="6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</row>
    <row r="588" spans="1:65" ht="15.75" customHeight="1">
      <c r="A588" s="1"/>
      <c r="B588" s="14"/>
      <c r="C588" s="14"/>
      <c r="D588" s="48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6"/>
      <c r="AJ588" s="6"/>
      <c r="AK588" s="6"/>
      <c r="AL588" s="6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</row>
    <row r="589" spans="1:65" ht="15.75" customHeight="1">
      <c r="A589" s="1"/>
      <c r="B589" s="14"/>
      <c r="C589" s="14"/>
      <c r="D589" s="48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6"/>
      <c r="AJ589" s="6"/>
      <c r="AK589" s="6"/>
      <c r="AL589" s="6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</row>
    <row r="590" spans="1:65" ht="15.75" customHeight="1">
      <c r="A590" s="1"/>
      <c r="B590" s="14"/>
      <c r="C590" s="14"/>
      <c r="D590" s="48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6"/>
      <c r="AJ590" s="6"/>
      <c r="AK590" s="6"/>
      <c r="AL590" s="6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</row>
    <row r="591" spans="1:65" ht="15.75" customHeight="1">
      <c r="A591" s="1"/>
      <c r="B591" s="14"/>
      <c r="C591" s="14"/>
      <c r="D591" s="48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6"/>
      <c r="AJ591" s="6"/>
      <c r="AK591" s="6"/>
      <c r="AL591" s="6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</row>
    <row r="592" spans="1:65" ht="15.75" customHeight="1">
      <c r="A592" s="1"/>
      <c r="B592" s="14"/>
      <c r="C592" s="14"/>
      <c r="D592" s="48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6"/>
      <c r="AJ592" s="6"/>
      <c r="AK592" s="6"/>
      <c r="AL592" s="6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</row>
    <row r="593" spans="1:65" ht="15.75" customHeight="1">
      <c r="A593" s="1"/>
      <c r="B593" s="14"/>
      <c r="C593" s="14"/>
      <c r="D593" s="48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6"/>
      <c r="AJ593" s="6"/>
      <c r="AK593" s="6"/>
      <c r="AL593" s="6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</row>
    <row r="594" spans="1:65" ht="15.75" customHeight="1">
      <c r="A594" s="1"/>
      <c r="B594" s="14"/>
      <c r="C594" s="14"/>
      <c r="D594" s="48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6"/>
      <c r="AJ594" s="6"/>
      <c r="AK594" s="6"/>
      <c r="AL594" s="6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</row>
    <row r="595" spans="1:65" ht="15.75" customHeight="1">
      <c r="A595" s="1"/>
      <c r="B595" s="14"/>
      <c r="C595" s="14"/>
      <c r="D595" s="48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6"/>
      <c r="AJ595" s="6"/>
      <c r="AK595" s="6"/>
      <c r="AL595" s="6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</row>
    <row r="596" spans="1:65" ht="15.75" customHeight="1">
      <c r="A596" s="1"/>
      <c r="B596" s="14"/>
      <c r="C596" s="14"/>
      <c r="D596" s="48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6"/>
      <c r="AJ596" s="6"/>
      <c r="AK596" s="6"/>
      <c r="AL596" s="6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</row>
    <row r="597" spans="1:65" ht="15.75" customHeight="1">
      <c r="A597" s="1"/>
      <c r="B597" s="14"/>
      <c r="C597" s="14"/>
      <c r="D597" s="48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6"/>
      <c r="AJ597" s="6"/>
      <c r="AK597" s="6"/>
      <c r="AL597" s="6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</row>
    <row r="598" spans="1:65" ht="15.75" customHeight="1">
      <c r="A598" s="1"/>
      <c r="B598" s="14"/>
      <c r="C598" s="14"/>
      <c r="D598" s="48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6"/>
      <c r="AJ598" s="6"/>
      <c r="AK598" s="6"/>
      <c r="AL598" s="6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</row>
    <row r="599" spans="1:65" ht="15.75" customHeight="1">
      <c r="A599" s="1"/>
      <c r="B599" s="14"/>
      <c r="C599" s="14"/>
      <c r="D599" s="48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6"/>
      <c r="AJ599" s="6"/>
      <c r="AK599" s="6"/>
      <c r="AL599" s="6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</row>
    <row r="600" spans="1:65" ht="15.75" customHeight="1">
      <c r="A600" s="1"/>
      <c r="B600" s="14"/>
      <c r="C600" s="14"/>
      <c r="D600" s="4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6"/>
      <c r="AJ600" s="6"/>
      <c r="AK600" s="6"/>
      <c r="AL600" s="6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</row>
    <row r="601" spans="1:65" ht="15.75" customHeight="1">
      <c r="A601" s="1"/>
      <c r="B601" s="14"/>
      <c r="C601" s="14"/>
      <c r="D601" s="48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6"/>
      <c r="AJ601" s="6"/>
      <c r="AK601" s="6"/>
      <c r="AL601" s="6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</row>
    <row r="602" spans="1:65" ht="15.75" customHeight="1">
      <c r="A602" s="1"/>
      <c r="B602" s="14"/>
      <c r="C602" s="14"/>
      <c r="D602" s="48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6"/>
      <c r="AJ602" s="6"/>
      <c r="AK602" s="6"/>
      <c r="AL602" s="6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</row>
    <row r="603" spans="1:65" ht="15.75" customHeight="1">
      <c r="A603" s="1"/>
      <c r="B603" s="14"/>
      <c r="C603" s="14"/>
      <c r="D603" s="48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6"/>
      <c r="AJ603" s="6"/>
      <c r="AK603" s="6"/>
      <c r="AL603" s="6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</row>
    <row r="604" spans="1:65" ht="15.75" customHeight="1">
      <c r="A604" s="1"/>
      <c r="B604" s="14"/>
      <c r="C604" s="14"/>
      <c r="D604" s="48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6"/>
      <c r="AJ604" s="6"/>
      <c r="AK604" s="6"/>
      <c r="AL604" s="6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</row>
    <row r="605" spans="1:65" ht="15.75" customHeight="1">
      <c r="A605" s="1"/>
      <c r="B605" s="14"/>
      <c r="C605" s="14"/>
      <c r="D605" s="48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6"/>
      <c r="AJ605" s="6"/>
      <c r="AK605" s="6"/>
      <c r="AL605" s="6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</row>
    <row r="606" spans="1:65" ht="15.75" customHeight="1">
      <c r="A606" s="1"/>
      <c r="B606" s="14"/>
      <c r="C606" s="14"/>
      <c r="D606" s="48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6"/>
      <c r="AJ606" s="6"/>
      <c r="AK606" s="6"/>
      <c r="AL606" s="6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</row>
    <row r="607" spans="1:65" ht="15.75" customHeight="1">
      <c r="A607" s="1"/>
      <c r="B607" s="14"/>
      <c r="C607" s="14"/>
      <c r="D607" s="48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6"/>
      <c r="AJ607" s="6"/>
      <c r="AK607" s="6"/>
      <c r="AL607" s="6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</row>
    <row r="608" spans="1:65" ht="15.75" customHeight="1">
      <c r="A608" s="1"/>
      <c r="B608" s="14"/>
      <c r="C608" s="14"/>
      <c r="D608" s="48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6"/>
      <c r="AJ608" s="6"/>
      <c r="AK608" s="6"/>
      <c r="AL608" s="6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</row>
    <row r="609" spans="1:65" ht="15.75" customHeight="1">
      <c r="A609" s="1"/>
      <c r="B609" s="14"/>
      <c r="C609" s="14"/>
      <c r="D609" s="48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6"/>
      <c r="AJ609" s="6"/>
      <c r="AK609" s="6"/>
      <c r="AL609" s="6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</row>
    <row r="610" spans="1:65" ht="15.75" customHeight="1">
      <c r="A610" s="1"/>
      <c r="B610" s="14"/>
      <c r="C610" s="14"/>
      <c r="D610" s="48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6"/>
      <c r="AJ610" s="6"/>
      <c r="AK610" s="6"/>
      <c r="AL610" s="6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</row>
    <row r="611" spans="1:65" ht="15.75" customHeight="1">
      <c r="A611" s="1"/>
      <c r="B611" s="14"/>
      <c r="C611" s="14"/>
      <c r="D611" s="48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6"/>
      <c r="AJ611" s="6"/>
      <c r="AK611" s="6"/>
      <c r="AL611" s="6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</row>
    <row r="612" spans="1:65" ht="15.75" customHeight="1">
      <c r="A612" s="1"/>
      <c r="B612" s="14"/>
      <c r="C612" s="14"/>
      <c r="D612" s="48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6"/>
      <c r="AJ612" s="6"/>
      <c r="AK612" s="6"/>
      <c r="AL612" s="6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</row>
    <row r="613" spans="1:65" ht="15.75" customHeight="1">
      <c r="A613" s="1"/>
      <c r="B613" s="14"/>
      <c r="C613" s="14"/>
      <c r="D613" s="48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6"/>
      <c r="AJ613" s="6"/>
      <c r="AK613" s="6"/>
      <c r="AL613" s="6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</row>
    <row r="614" spans="1:65" ht="15.75" customHeight="1">
      <c r="A614" s="1"/>
      <c r="B614" s="14"/>
      <c r="C614" s="14"/>
      <c r="D614" s="48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6"/>
      <c r="AJ614" s="6"/>
      <c r="AK614" s="6"/>
      <c r="AL614" s="6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</row>
    <row r="615" spans="1:65" ht="15.75" customHeight="1">
      <c r="A615" s="1"/>
      <c r="B615" s="14"/>
      <c r="C615" s="14"/>
      <c r="D615" s="48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6"/>
      <c r="AJ615" s="6"/>
      <c r="AK615" s="6"/>
      <c r="AL615" s="6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</row>
    <row r="616" spans="1:65" ht="15.75" customHeight="1">
      <c r="A616" s="1"/>
      <c r="B616" s="14"/>
      <c r="C616" s="14"/>
      <c r="D616" s="48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6"/>
      <c r="AJ616" s="6"/>
      <c r="AK616" s="6"/>
      <c r="AL616" s="6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</row>
    <row r="617" spans="1:65" ht="15.75" customHeight="1">
      <c r="A617" s="1"/>
      <c r="B617" s="14"/>
      <c r="C617" s="14"/>
      <c r="D617" s="48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6"/>
      <c r="AJ617" s="6"/>
      <c r="AK617" s="6"/>
      <c r="AL617" s="6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</row>
    <row r="618" spans="1:65" ht="15.75" customHeight="1">
      <c r="A618" s="1"/>
      <c r="B618" s="14"/>
      <c r="C618" s="14"/>
      <c r="D618" s="48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6"/>
      <c r="AJ618" s="6"/>
      <c r="AK618" s="6"/>
      <c r="AL618" s="6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</row>
    <row r="619" spans="1:65" ht="15.75" customHeight="1">
      <c r="A619" s="1"/>
      <c r="B619" s="14"/>
      <c r="C619" s="14"/>
      <c r="D619" s="48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6"/>
      <c r="AJ619" s="6"/>
      <c r="AK619" s="6"/>
      <c r="AL619" s="6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</row>
    <row r="620" spans="1:65" ht="15.75" customHeight="1">
      <c r="A620" s="1"/>
      <c r="B620" s="14"/>
      <c r="C620" s="14"/>
      <c r="D620" s="48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6"/>
      <c r="AJ620" s="6"/>
      <c r="AK620" s="6"/>
      <c r="AL620" s="6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</row>
    <row r="621" spans="1:65" ht="15.75" customHeight="1">
      <c r="A621" s="1"/>
      <c r="B621" s="14"/>
      <c r="C621" s="14"/>
      <c r="D621" s="48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6"/>
      <c r="AJ621" s="6"/>
      <c r="AK621" s="6"/>
      <c r="AL621" s="6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</row>
    <row r="622" spans="1:65" ht="15.75" customHeight="1">
      <c r="A622" s="1"/>
      <c r="B622" s="14"/>
      <c r="C622" s="14"/>
      <c r="D622" s="48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6"/>
      <c r="AJ622" s="6"/>
      <c r="AK622" s="6"/>
      <c r="AL622" s="6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</row>
    <row r="623" spans="1:65" ht="15.75" customHeight="1">
      <c r="A623" s="1"/>
      <c r="B623" s="14"/>
      <c r="C623" s="14"/>
      <c r="D623" s="48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6"/>
      <c r="AJ623" s="6"/>
      <c r="AK623" s="6"/>
      <c r="AL623" s="6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</row>
    <row r="624" spans="1:65" ht="15.75" customHeight="1">
      <c r="A624" s="1"/>
      <c r="B624" s="14"/>
      <c r="C624" s="14"/>
      <c r="D624" s="48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6"/>
      <c r="AJ624" s="6"/>
      <c r="AK624" s="6"/>
      <c r="AL624" s="6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</row>
    <row r="625" spans="1:65" ht="15.75" customHeight="1">
      <c r="A625" s="1"/>
      <c r="B625" s="14"/>
      <c r="C625" s="14"/>
      <c r="D625" s="48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6"/>
      <c r="AJ625" s="6"/>
      <c r="AK625" s="6"/>
      <c r="AL625" s="6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</row>
    <row r="626" spans="1:65" ht="15.75" customHeight="1">
      <c r="A626" s="1"/>
      <c r="B626" s="14"/>
      <c r="C626" s="14"/>
      <c r="D626" s="48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6"/>
      <c r="AJ626" s="6"/>
      <c r="AK626" s="6"/>
      <c r="AL626" s="6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</row>
    <row r="627" spans="1:65" ht="15.75" customHeight="1">
      <c r="A627" s="1"/>
      <c r="B627" s="14"/>
      <c r="C627" s="14"/>
      <c r="D627" s="48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6"/>
      <c r="AJ627" s="6"/>
      <c r="AK627" s="6"/>
      <c r="AL627" s="6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</row>
    <row r="628" spans="1:65" ht="15.75" customHeight="1">
      <c r="A628" s="1"/>
      <c r="B628" s="14"/>
      <c r="C628" s="14"/>
      <c r="D628" s="48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6"/>
      <c r="AJ628" s="6"/>
      <c r="AK628" s="6"/>
      <c r="AL628" s="6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</row>
    <row r="629" spans="1:65" ht="15.75" customHeight="1">
      <c r="A629" s="1"/>
      <c r="B629" s="14"/>
      <c r="C629" s="14"/>
      <c r="D629" s="48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6"/>
      <c r="AJ629" s="6"/>
      <c r="AK629" s="6"/>
      <c r="AL629" s="6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</row>
    <row r="630" spans="1:65" ht="15.75" customHeight="1">
      <c r="A630" s="1"/>
      <c r="B630" s="14"/>
      <c r="C630" s="14"/>
      <c r="D630" s="48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6"/>
      <c r="AJ630" s="6"/>
      <c r="AK630" s="6"/>
      <c r="AL630" s="6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</row>
    <row r="631" spans="1:65" ht="15.75" customHeight="1">
      <c r="A631" s="1"/>
      <c r="B631" s="14"/>
      <c r="C631" s="14"/>
      <c r="D631" s="48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6"/>
      <c r="AJ631" s="6"/>
      <c r="AK631" s="6"/>
      <c r="AL631" s="6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</row>
    <row r="632" spans="1:65" ht="15.75" customHeight="1">
      <c r="A632" s="1"/>
      <c r="B632" s="14"/>
      <c r="C632" s="14"/>
      <c r="D632" s="48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6"/>
      <c r="AJ632" s="6"/>
      <c r="AK632" s="6"/>
      <c r="AL632" s="6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</row>
    <row r="633" spans="1:65" ht="15.75" customHeight="1">
      <c r="A633" s="1"/>
      <c r="B633" s="14"/>
      <c r="C633" s="14"/>
      <c r="D633" s="48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6"/>
      <c r="AJ633" s="6"/>
      <c r="AK633" s="6"/>
      <c r="AL633" s="6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</row>
    <row r="634" spans="1:65" ht="15.75" customHeight="1">
      <c r="A634" s="1"/>
      <c r="B634" s="14"/>
      <c r="C634" s="14"/>
      <c r="D634" s="48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6"/>
      <c r="AJ634" s="6"/>
      <c r="AK634" s="6"/>
      <c r="AL634" s="6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</row>
    <row r="635" spans="1:65" ht="15.75" customHeight="1">
      <c r="A635" s="1"/>
      <c r="B635" s="14"/>
      <c r="C635" s="14"/>
      <c r="D635" s="48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6"/>
      <c r="AJ635" s="6"/>
      <c r="AK635" s="6"/>
      <c r="AL635" s="6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</row>
    <row r="636" spans="1:65" ht="15.75" customHeight="1">
      <c r="A636" s="1"/>
      <c r="B636" s="14"/>
      <c r="C636" s="14"/>
      <c r="D636" s="48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6"/>
      <c r="AJ636" s="6"/>
      <c r="AK636" s="6"/>
      <c r="AL636" s="6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</row>
    <row r="637" spans="1:65" ht="15.75" customHeight="1">
      <c r="A637" s="1"/>
      <c r="B637" s="14"/>
      <c r="C637" s="14"/>
      <c r="D637" s="48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6"/>
      <c r="AJ637" s="6"/>
      <c r="AK637" s="6"/>
      <c r="AL637" s="6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</row>
    <row r="638" spans="1:65" ht="15.75" customHeight="1">
      <c r="A638" s="1"/>
      <c r="B638" s="14"/>
      <c r="C638" s="14"/>
      <c r="D638" s="48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6"/>
      <c r="AJ638" s="6"/>
      <c r="AK638" s="6"/>
      <c r="AL638" s="6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</row>
    <row r="639" spans="1:65" ht="15.75" customHeight="1">
      <c r="A639" s="1"/>
      <c r="B639" s="14"/>
      <c r="C639" s="14"/>
      <c r="D639" s="48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6"/>
      <c r="AJ639" s="6"/>
      <c r="AK639" s="6"/>
      <c r="AL639" s="6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</row>
    <row r="640" spans="1:65" ht="15.75" customHeight="1">
      <c r="A640" s="1"/>
      <c r="B640" s="14"/>
      <c r="C640" s="14"/>
      <c r="D640" s="48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6"/>
      <c r="AJ640" s="6"/>
      <c r="AK640" s="6"/>
      <c r="AL640" s="6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</row>
    <row r="641" spans="1:65" ht="15.75" customHeight="1">
      <c r="A641" s="1"/>
      <c r="B641" s="14"/>
      <c r="C641" s="14"/>
      <c r="D641" s="48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6"/>
      <c r="AJ641" s="6"/>
      <c r="AK641" s="6"/>
      <c r="AL641" s="6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</row>
    <row r="642" spans="1:65" ht="15.75" customHeight="1">
      <c r="A642" s="1"/>
      <c r="B642" s="14"/>
      <c r="C642" s="14"/>
      <c r="D642" s="4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6"/>
      <c r="AJ642" s="6"/>
      <c r="AK642" s="6"/>
      <c r="AL642" s="6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</row>
    <row r="643" spans="1:65" ht="15.75" customHeight="1">
      <c r="A643" s="1"/>
      <c r="B643" s="14"/>
      <c r="C643" s="14"/>
      <c r="D643" s="4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6"/>
      <c r="AJ643" s="6"/>
      <c r="AK643" s="6"/>
      <c r="AL643" s="6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</row>
    <row r="644" spans="1:65" ht="15.75" customHeight="1">
      <c r="A644" s="1"/>
      <c r="B644" s="14"/>
      <c r="C644" s="14"/>
      <c r="D644" s="4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6"/>
      <c r="AJ644" s="6"/>
      <c r="AK644" s="6"/>
      <c r="AL644" s="6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</row>
    <row r="645" spans="1:65" ht="15.75" customHeight="1">
      <c r="A645" s="1"/>
      <c r="B645" s="14"/>
      <c r="C645" s="14"/>
      <c r="D645" s="4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6"/>
      <c r="AJ645" s="6"/>
      <c r="AK645" s="6"/>
      <c r="AL645" s="6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</row>
    <row r="646" spans="1:65" ht="15.75" customHeight="1">
      <c r="A646" s="1"/>
      <c r="B646" s="14"/>
      <c r="C646" s="14"/>
      <c r="D646" s="4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6"/>
      <c r="AJ646" s="6"/>
      <c r="AK646" s="6"/>
      <c r="AL646" s="6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</row>
    <row r="647" spans="1:65" ht="15.75" customHeight="1">
      <c r="A647" s="1"/>
      <c r="B647" s="14"/>
      <c r="C647" s="14"/>
      <c r="D647" s="4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6"/>
      <c r="AJ647" s="6"/>
      <c r="AK647" s="6"/>
      <c r="AL647" s="6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</row>
    <row r="648" spans="1:65" ht="15.75" customHeight="1">
      <c r="A648" s="1"/>
      <c r="B648" s="14"/>
      <c r="C648" s="14"/>
      <c r="D648" s="48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6"/>
      <c r="AJ648" s="6"/>
      <c r="AK648" s="6"/>
      <c r="AL648" s="6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</row>
    <row r="649" spans="1:65" ht="15.75" customHeight="1">
      <c r="A649" s="1"/>
      <c r="B649" s="14"/>
      <c r="C649" s="14"/>
      <c r="D649" s="48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6"/>
      <c r="AJ649" s="6"/>
      <c r="AK649" s="6"/>
      <c r="AL649" s="6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</row>
    <row r="650" spans="1:65" ht="15.75" customHeight="1">
      <c r="A650" s="1"/>
      <c r="B650" s="14"/>
      <c r="C650" s="14"/>
      <c r="D650" s="48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6"/>
      <c r="AJ650" s="6"/>
      <c r="AK650" s="6"/>
      <c r="AL650" s="6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</row>
    <row r="651" spans="1:65" ht="15.75" customHeight="1">
      <c r="A651" s="1"/>
      <c r="B651" s="14"/>
      <c r="C651" s="14"/>
      <c r="D651" s="48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6"/>
      <c r="AJ651" s="6"/>
      <c r="AK651" s="6"/>
      <c r="AL651" s="6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</row>
    <row r="652" spans="1:65" ht="15.75" customHeight="1">
      <c r="A652" s="1"/>
      <c r="B652" s="14"/>
      <c r="C652" s="14"/>
      <c r="D652" s="48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6"/>
      <c r="AJ652" s="6"/>
      <c r="AK652" s="6"/>
      <c r="AL652" s="6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</row>
    <row r="653" spans="1:65" ht="15.75" customHeight="1">
      <c r="A653" s="1"/>
      <c r="B653" s="14"/>
      <c r="C653" s="14"/>
      <c r="D653" s="48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6"/>
      <c r="AJ653" s="6"/>
      <c r="AK653" s="6"/>
      <c r="AL653" s="6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</row>
    <row r="654" spans="1:65" ht="15.75" customHeight="1">
      <c r="A654" s="1"/>
      <c r="B654" s="14"/>
      <c r="C654" s="14"/>
      <c r="D654" s="48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6"/>
      <c r="AJ654" s="6"/>
      <c r="AK654" s="6"/>
      <c r="AL654" s="6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</row>
    <row r="655" spans="1:65" ht="15.75" customHeight="1">
      <c r="A655" s="1"/>
      <c r="B655" s="14"/>
      <c r="C655" s="14"/>
      <c r="D655" s="48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6"/>
      <c r="AJ655" s="6"/>
      <c r="AK655" s="6"/>
      <c r="AL655" s="6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</row>
    <row r="656" spans="1:65" ht="15.75" customHeight="1">
      <c r="A656" s="1"/>
      <c r="B656" s="14"/>
      <c r="C656" s="14"/>
      <c r="D656" s="48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6"/>
      <c r="AJ656" s="6"/>
      <c r="AK656" s="6"/>
      <c r="AL656" s="6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</row>
    <row r="657" spans="1:65" ht="15.75" customHeight="1">
      <c r="A657" s="1"/>
      <c r="B657" s="14"/>
      <c r="C657" s="14"/>
      <c r="D657" s="48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6"/>
      <c r="AJ657" s="6"/>
      <c r="AK657" s="6"/>
      <c r="AL657" s="6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</row>
    <row r="658" spans="1:65" ht="15.75" customHeight="1">
      <c r="A658" s="1"/>
      <c r="B658" s="14"/>
      <c r="C658" s="14"/>
      <c r="D658" s="48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6"/>
      <c r="AJ658" s="6"/>
      <c r="AK658" s="6"/>
      <c r="AL658" s="6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</row>
    <row r="659" spans="1:65" ht="15.75" customHeight="1">
      <c r="A659" s="1"/>
      <c r="B659" s="14"/>
      <c r="C659" s="14"/>
      <c r="D659" s="48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6"/>
      <c r="AJ659" s="6"/>
      <c r="AK659" s="6"/>
      <c r="AL659" s="6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</row>
    <row r="660" spans="1:65" ht="15.75" customHeight="1">
      <c r="A660" s="1"/>
      <c r="B660" s="14"/>
      <c r="C660" s="14"/>
      <c r="D660" s="48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6"/>
      <c r="AJ660" s="6"/>
      <c r="AK660" s="6"/>
      <c r="AL660" s="6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</row>
    <row r="661" spans="1:65" ht="15.75" customHeight="1">
      <c r="A661" s="1"/>
      <c r="B661" s="14"/>
      <c r="C661" s="14"/>
      <c r="D661" s="48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6"/>
      <c r="AJ661" s="6"/>
      <c r="AK661" s="6"/>
      <c r="AL661" s="6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</row>
    <row r="662" spans="1:65" ht="15.75" customHeight="1">
      <c r="A662" s="1"/>
      <c r="B662" s="14"/>
      <c r="C662" s="14"/>
      <c r="D662" s="48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6"/>
      <c r="AJ662" s="6"/>
      <c r="AK662" s="6"/>
      <c r="AL662" s="6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</row>
    <row r="663" spans="1:65" ht="15.75" customHeight="1">
      <c r="A663" s="1"/>
      <c r="B663" s="14"/>
      <c r="C663" s="14"/>
      <c r="D663" s="48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6"/>
      <c r="AJ663" s="6"/>
      <c r="AK663" s="6"/>
      <c r="AL663" s="6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</row>
    <row r="664" spans="1:65" ht="15.75" customHeight="1">
      <c r="A664" s="1"/>
      <c r="B664" s="14"/>
      <c r="C664" s="14"/>
      <c r="D664" s="48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6"/>
      <c r="AJ664" s="6"/>
      <c r="AK664" s="6"/>
      <c r="AL664" s="6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</row>
    <row r="665" spans="1:65" ht="15.75" customHeight="1">
      <c r="A665" s="1"/>
      <c r="B665" s="14"/>
      <c r="C665" s="14"/>
      <c r="D665" s="48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6"/>
      <c r="AJ665" s="6"/>
      <c r="AK665" s="6"/>
      <c r="AL665" s="6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</row>
    <row r="666" spans="1:65" ht="15.75" customHeight="1">
      <c r="A666" s="1"/>
      <c r="B666" s="14"/>
      <c r="C666" s="14"/>
      <c r="D666" s="48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6"/>
      <c r="AJ666" s="6"/>
      <c r="AK666" s="6"/>
      <c r="AL666" s="6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</row>
    <row r="667" spans="1:65" ht="15.75" customHeight="1">
      <c r="A667" s="1"/>
      <c r="B667" s="14"/>
      <c r="C667" s="14"/>
      <c r="D667" s="48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6"/>
      <c r="AJ667" s="6"/>
      <c r="AK667" s="6"/>
      <c r="AL667" s="6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</row>
    <row r="668" spans="1:65" ht="15.75" customHeight="1">
      <c r="A668" s="1"/>
      <c r="B668" s="14"/>
      <c r="C668" s="14"/>
      <c r="D668" s="48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6"/>
      <c r="AJ668" s="6"/>
      <c r="AK668" s="6"/>
      <c r="AL668" s="6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</row>
    <row r="669" spans="1:65" ht="15.75" customHeight="1">
      <c r="A669" s="1"/>
      <c r="B669" s="14"/>
      <c r="C669" s="14"/>
      <c r="D669" s="48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6"/>
      <c r="AJ669" s="6"/>
      <c r="AK669" s="6"/>
      <c r="AL669" s="6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</row>
    <row r="670" spans="1:65" ht="15.75" customHeight="1">
      <c r="A670" s="1"/>
      <c r="B670" s="14"/>
      <c r="C670" s="14"/>
      <c r="D670" s="48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6"/>
      <c r="AJ670" s="6"/>
      <c r="AK670" s="6"/>
      <c r="AL670" s="6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</row>
    <row r="671" spans="1:65" ht="15.75" customHeight="1">
      <c r="A671" s="1"/>
      <c r="B671" s="14"/>
      <c r="C671" s="14"/>
      <c r="D671" s="48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6"/>
      <c r="AJ671" s="6"/>
      <c r="AK671" s="6"/>
      <c r="AL671" s="6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</row>
    <row r="672" spans="1:65" ht="15.75" customHeight="1">
      <c r="A672" s="1"/>
      <c r="B672" s="14"/>
      <c r="C672" s="14"/>
      <c r="D672" s="48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6"/>
      <c r="AJ672" s="6"/>
      <c r="AK672" s="6"/>
      <c r="AL672" s="6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</row>
    <row r="673" spans="1:65" ht="15.75" customHeight="1">
      <c r="A673" s="1"/>
      <c r="B673" s="14"/>
      <c r="C673" s="14"/>
      <c r="D673" s="48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6"/>
      <c r="AJ673" s="6"/>
      <c r="AK673" s="6"/>
      <c r="AL673" s="6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</row>
    <row r="674" spans="1:65" ht="15.75" customHeight="1">
      <c r="A674" s="1"/>
      <c r="B674" s="14"/>
      <c r="C674" s="14"/>
      <c r="D674" s="48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6"/>
      <c r="AJ674" s="6"/>
      <c r="AK674" s="6"/>
      <c r="AL674" s="6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</row>
    <row r="675" spans="1:65" ht="15.75" customHeight="1">
      <c r="A675" s="1"/>
      <c r="B675" s="14"/>
      <c r="C675" s="14"/>
      <c r="D675" s="48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6"/>
      <c r="AJ675" s="6"/>
      <c r="AK675" s="6"/>
      <c r="AL675" s="6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</row>
    <row r="676" spans="1:65" ht="15.75" customHeight="1">
      <c r="A676" s="1"/>
      <c r="B676" s="14"/>
      <c r="C676" s="14"/>
      <c r="D676" s="48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6"/>
      <c r="AJ676" s="6"/>
      <c r="AK676" s="6"/>
      <c r="AL676" s="6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</row>
    <row r="677" spans="1:65" ht="15.75" customHeight="1">
      <c r="A677" s="1"/>
      <c r="B677" s="14"/>
      <c r="C677" s="14"/>
      <c r="D677" s="48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6"/>
      <c r="AJ677" s="6"/>
      <c r="AK677" s="6"/>
      <c r="AL677" s="6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</row>
    <row r="678" spans="1:65" ht="15.75" customHeight="1">
      <c r="A678" s="1"/>
      <c r="B678" s="14"/>
      <c r="C678" s="14"/>
      <c r="D678" s="48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6"/>
      <c r="AJ678" s="6"/>
      <c r="AK678" s="6"/>
      <c r="AL678" s="6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</row>
    <row r="679" spans="1:65" ht="15.75" customHeight="1">
      <c r="A679" s="1"/>
      <c r="B679" s="14"/>
      <c r="C679" s="14"/>
      <c r="D679" s="48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6"/>
      <c r="AJ679" s="6"/>
      <c r="AK679" s="6"/>
      <c r="AL679" s="6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</row>
    <row r="680" spans="1:65" ht="15.75" customHeight="1">
      <c r="A680" s="1"/>
      <c r="B680" s="14"/>
      <c r="C680" s="14"/>
      <c r="D680" s="48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6"/>
      <c r="AJ680" s="6"/>
      <c r="AK680" s="6"/>
      <c r="AL680" s="6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</row>
    <row r="681" spans="1:65" ht="15.75" customHeight="1">
      <c r="A681" s="1"/>
      <c r="B681" s="14"/>
      <c r="C681" s="14"/>
      <c r="D681" s="48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6"/>
      <c r="AJ681" s="6"/>
      <c r="AK681" s="6"/>
      <c r="AL681" s="6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</row>
    <row r="682" spans="1:65" ht="15.75" customHeight="1">
      <c r="A682" s="1"/>
      <c r="B682" s="14"/>
      <c r="C682" s="14"/>
      <c r="D682" s="48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6"/>
      <c r="AJ682" s="6"/>
      <c r="AK682" s="6"/>
      <c r="AL682" s="6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</row>
    <row r="683" spans="1:65" ht="15.75" customHeight="1">
      <c r="A683" s="1"/>
      <c r="B683" s="14"/>
      <c r="C683" s="14"/>
      <c r="D683" s="48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6"/>
      <c r="AJ683" s="6"/>
      <c r="AK683" s="6"/>
      <c r="AL683" s="6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</row>
    <row r="684" spans="1:65" ht="15.75" customHeight="1">
      <c r="A684" s="1"/>
      <c r="B684" s="14"/>
      <c r="C684" s="14"/>
      <c r="D684" s="48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6"/>
      <c r="AJ684" s="6"/>
      <c r="AK684" s="6"/>
      <c r="AL684" s="6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</row>
    <row r="685" spans="1:65" ht="15.75" customHeight="1">
      <c r="A685" s="1"/>
      <c r="B685" s="14"/>
      <c r="C685" s="14"/>
      <c r="D685" s="48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6"/>
      <c r="AJ685" s="6"/>
      <c r="AK685" s="6"/>
      <c r="AL685" s="6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</row>
    <row r="686" spans="1:65" ht="15.75" customHeight="1">
      <c r="A686" s="1"/>
      <c r="B686" s="14"/>
      <c r="C686" s="14"/>
      <c r="D686" s="48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6"/>
      <c r="AJ686" s="6"/>
      <c r="AK686" s="6"/>
      <c r="AL686" s="6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</row>
    <row r="687" spans="1:65" ht="15.75" customHeight="1">
      <c r="A687" s="1"/>
      <c r="B687" s="14"/>
      <c r="C687" s="14"/>
      <c r="D687" s="48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6"/>
      <c r="AJ687" s="6"/>
      <c r="AK687" s="6"/>
      <c r="AL687" s="6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</row>
    <row r="688" spans="1:65" ht="15.75" customHeight="1">
      <c r="A688" s="1"/>
      <c r="B688" s="14"/>
      <c r="C688" s="14"/>
      <c r="D688" s="48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6"/>
      <c r="AJ688" s="6"/>
      <c r="AK688" s="6"/>
      <c r="AL688" s="6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</row>
    <row r="689" spans="1:65" ht="15.75" customHeight="1">
      <c r="A689" s="1"/>
      <c r="B689" s="14"/>
      <c r="C689" s="14"/>
      <c r="D689" s="48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6"/>
      <c r="AJ689" s="6"/>
      <c r="AK689" s="6"/>
      <c r="AL689" s="6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</row>
    <row r="690" spans="1:65" ht="15.75" customHeight="1">
      <c r="A690" s="1"/>
      <c r="B690" s="14"/>
      <c r="C690" s="14"/>
      <c r="D690" s="48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6"/>
      <c r="AJ690" s="6"/>
      <c r="AK690" s="6"/>
      <c r="AL690" s="6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</row>
    <row r="691" spans="1:65" ht="15.75" customHeight="1">
      <c r="A691" s="1"/>
      <c r="B691" s="14"/>
      <c r="C691" s="14"/>
      <c r="D691" s="48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6"/>
      <c r="AJ691" s="6"/>
      <c r="AK691" s="6"/>
      <c r="AL691" s="6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</row>
    <row r="692" spans="1:65" ht="15.75" customHeight="1">
      <c r="A692" s="1"/>
      <c r="B692" s="14"/>
      <c r="C692" s="14"/>
      <c r="D692" s="48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6"/>
      <c r="AJ692" s="6"/>
      <c r="AK692" s="6"/>
      <c r="AL692" s="6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</row>
    <row r="693" spans="1:65" ht="15.75" customHeight="1">
      <c r="A693" s="1"/>
      <c r="B693" s="14"/>
      <c r="C693" s="14"/>
      <c r="D693" s="48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6"/>
      <c r="AJ693" s="6"/>
      <c r="AK693" s="6"/>
      <c r="AL693" s="6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</row>
    <row r="694" spans="1:65" ht="15.75" customHeight="1">
      <c r="A694" s="1"/>
      <c r="B694" s="14"/>
      <c r="C694" s="14"/>
      <c r="D694" s="48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6"/>
      <c r="AJ694" s="6"/>
      <c r="AK694" s="6"/>
      <c r="AL694" s="6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</row>
    <row r="695" spans="1:65" ht="15.75" customHeight="1">
      <c r="A695" s="1"/>
      <c r="B695" s="14"/>
      <c r="C695" s="14"/>
      <c r="D695" s="48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6"/>
      <c r="AJ695" s="6"/>
      <c r="AK695" s="6"/>
      <c r="AL695" s="6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</row>
    <row r="696" spans="1:65" ht="15.75" customHeight="1">
      <c r="A696" s="1"/>
      <c r="B696" s="14"/>
      <c r="C696" s="14"/>
      <c r="D696" s="48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6"/>
      <c r="AJ696" s="6"/>
      <c r="AK696" s="6"/>
      <c r="AL696" s="6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</row>
    <row r="697" spans="1:65" ht="15.75" customHeight="1">
      <c r="A697" s="1"/>
      <c r="B697" s="14"/>
      <c r="C697" s="14"/>
      <c r="D697" s="48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6"/>
      <c r="AJ697" s="6"/>
      <c r="AK697" s="6"/>
      <c r="AL697" s="6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</row>
    <row r="698" spans="1:65" ht="15.75" customHeight="1">
      <c r="A698" s="1"/>
      <c r="B698" s="14"/>
      <c r="C698" s="14"/>
      <c r="D698" s="48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6"/>
      <c r="AJ698" s="6"/>
      <c r="AK698" s="6"/>
      <c r="AL698" s="6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</row>
    <row r="699" spans="1:65" ht="15.75" customHeight="1">
      <c r="A699" s="1"/>
      <c r="B699" s="14"/>
      <c r="C699" s="14"/>
      <c r="D699" s="48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6"/>
      <c r="AJ699" s="6"/>
      <c r="AK699" s="6"/>
      <c r="AL699" s="6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</row>
    <row r="700" spans="1:65" ht="15.75" customHeight="1">
      <c r="A700" s="1"/>
      <c r="B700" s="14"/>
      <c r="C700" s="14"/>
      <c r="D700" s="48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6"/>
      <c r="AJ700" s="6"/>
      <c r="AK700" s="6"/>
      <c r="AL700" s="6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</row>
    <row r="701" spans="1:65" ht="15.75" customHeight="1">
      <c r="A701" s="1"/>
      <c r="B701" s="14"/>
      <c r="C701" s="14"/>
      <c r="D701" s="48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6"/>
      <c r="AJ701" s="6"/>
      <c r="AK701" s="6"/>
      <c r="AL701" s="6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</row>
    <row r="702" spans="1:65" ht="15.75" customHeight="1">
      <c r="A702" s="1"/>
      <c r="B702" s="14"/>
      <c r="C702" s="14"/>
      <c r="D702" s="48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6"/>
      <c r="AJ702" s="6"/>
      <c r="AK702" s="6"/>
      <c r="AL702" s="6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</row>
    <row r="703" spans="1:65" ht="15.75" customHeight="1">
      <c r="A703" s="1"/>
      <c r="B703" s="14"/>
      <c r="C703" s="14"/>
      <c r="D703" s="48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6"/>
      <c r="AJ703" s="6"/>
      <c r="AK703" s="6"/>
      <c r="AL703" s="6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</row>
    <row r="704" spans="1:65" ht="15.75" customHeight="1">
      <c r="A704" s="1"/>
      <c r="B704" s="14"/>
      <c r="C704" s="14"/>
      <c r="D704" s="48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6"/>
      <c r="AJ704" s="6"/>
      <c r="AK704" s="6"/>
      <c r="AL704" s="6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</row>
    <row r="705" spans="1:65" ht="15.75" customHeight="1">
      <c r="A705" s="1"/>
      <c r="B705" s="14"/>
      <c r="C705" s="14"/>
      <c r="D705" s="48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6"/>
      <c r="AJ705" s="6"/>
      <c r="AK705" s="6"/>
      <c r="AL705" s="6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</row>
    <row r="706" spans="1:65" ht="15.75" customHeight="1">
      <c r="A706" s="1"/>
      <c r="B706" s="14"/>
      <c r="C706" s="14"/>
      <c r="D706" s="48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6"/>
      <c r="AJ706" s="6"/>
      <c r="AK706" s="6"/>
      <c r="AL706" s="6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</row>
    <row r="707" spans="1:65" ht="15.75" customHeight="1">
      <c r="A707" s="1"/>
      <c r="B707" s="14"/>
      <c r="C707" s="14"/>
      <c r="D707" s="48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6"/>
      <c r="AJ707" s="6"/>
      <c r="AK707" s="6"/>
      <c r="AL707" s="6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</row>
    <row r="708" spans="1:65" ht="15.75" customHeight="1">
      <c r="A708" s="1"/>
      <c r="B708" s="14"/>
      <c r="C708" s="14"/>
      <c r="D708" s="48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6"/>
      <c r="AJ708" s="6"/>
      <c r="AK708" s="6"/>
      <c r="AL708" s="6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</row>
    <row r="709" spans="1:65" ht="15.75" customHeight="1">
      <c r="A709" s="1"/>
      <c r="B709" s="14"/>
      <c r="C709" s="14"/>
      <c r="D709" s="48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6"/>
      <c r="AJ709" s="6"/>
      <c r="AK709" s="6"/>
      <c r="AL709" s="6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</row>
    <row r="710" spans="1:65" ht="15.75" customHeight="1">
      <c r="A710" s="1"/>
      <c r="B710" s="14"/>
      <c r="C710" s="14"/>
      <c r="D710" s="48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6"/>
      <c r="AJ710" s="6"/>
      <c r="AK710" s="6"/>
      <c r="AL710" s="6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</row>
    <row r="711" spans="1:65" ht="15.75" customHeight="1">
      <c r="A711" s="1"/>
      <c r="B711" s="14"/>
      <c r="C711" s="14"/>
      <c r="D711" s="48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6"/>
      <c r="AJ711" s="6"/>
      <c r="AK711" s="6"/>
      <c r="AL711" s="6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</row>
    <row r="712" spans="1:65" ht="15.75" customHeight="1">
      <c r="A712" s="1"/>
      <c r="B712" s="14"/>
      <c r="C712" s="14"/>
      <c r="D712" s="48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6"/>
      <c r="AJ712" s="6"/>
      <c r="AK712" s="6"/>
      <c r="AL712" s="6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</row>
    <row r="713" spans="1:65" ht="15.75" customHeight="1">
      <c r="A713" s="1"/>
      <c r="B713" s="14"/>
      <c r="C713" s="14"/>
      <c r="D713" s="48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6"/>
      <c r="AJ713" s="6"/>
      <c r="AK713" s="6"/>
      <c r="AL713" s="6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</row>
    <row r="714" spans="1:65" ht="15.75" customHeight="1">
      <c r="A714" s="1"/>
      <c r="B714" s="14"/>
      <c r="C714" s="14"/>
      <c r="D714" s="48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6"/>
      <c r="AJ714" s="6"/>
      <c r="AK714" s="6"/>
      <c r="AL714" s="6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</row>
    <row r="715" spans="1:65" ht="15.75" customHeight="1">
      <c r="A715" s="1"/>
      <c r="B715" s="14"/>
      <c r="C715" s="14"/>
      <c r="D715" s="48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6"/>
      <c r="AJ715" s="6"/>
      <c r="AK715" s="6"/>
      <c r="AL715" s="6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</row>
    <row r="716" spans="1:65" ht="15.75" customHeight="1">
      <c r="A716" s="1"/>
      <c r="B716" s="14"/>
      <c r="C716" s="14"/>
      <c r="D716" s="48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6"/>
      <c r="AJ716" s="6"/>
      <c r="AK716" s="6"/>
      <c r="AL716" s="6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</row>
    <row r="717" spans="1:65" ht="15.75" customHeight="1">
      <c r="A717" s="1"/>
      <c r="B717" s="14"/>
      <c r="C717" s="14"/>
      <c r="D717" s="48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6"/>
      <c r="AJ717" s="6"/>
      <c r="AK717" s="6"/>
      <c r="AL717" s="6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</row>
    <row r="718" spans="1:65" ht="15.75" customHeight="1">
      <c r="A718" s="1"/>
      <c r="B718" s="14"/>
      <c r="C718" s="14"/>
      <c r="D718" s="48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6"/>
      <c r="AJ718" s="6"/>
      <c r="AK718" s="6"/>
      <c r="AL718" s="6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</row>
    <row r="719" spans="1:65" ht="15.75" customHeight="1">
      <c r="A719" s="1"/>
      <c r="B719" s="14"/>
      <c r="C719" s="14"/>
      <c r="D719" s="48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6"/>
      <c r="AJ719" s="6"/>
      <c r="AK719" s="6"/>
      <c r="AL719" s="6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</row>
    <row r="720" spans="1:65" ht="15.75" customHeight="1">
      <c r="A720" s="1"/>
      <c r="B720" s="14"/>
      <c r="C720" s="14"/>
      <c r="D720" s="48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6"/>
      <c r="AJ720" s="6"/>
      <c r="AK720" s="6"/>
      <c r="AL720" s="6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</row>
    <row r="721" spans="1:65" ht="15.75" customHeight="1">
      <c r="A721" s="1"/>
      <c r="B721" s="14"/>
      <c r="C721" s="14"/>
      <c r="D721" s="48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6"/>
      <c r="AJ721" s="6"/>
      <c r="AK721" s="6"/>
      <c r="AL721" s="6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</row>
    <row r="722" spans="1:65" ht="15.75" customHeight="1">
      <c r="A722" s="1"/>
      <c r="B722" s="14"/>
      <c r="C722" s="14"/>
      <c r="D722" s="48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6"/>
      <c r="AJ722" s="6"/>
      <c r="AK722" s="6"/>
      <c r="AL722" s="6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</row>
    <row r="723" spans="1:65" ht="15.75" customHeight="1">
      <c r="A723" s="1"/>
      <c r="B723" s="14"/>
      <c r="C723" s="14"/>
      <c r="D723" s="48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6"/>
      <c r="AJ723" s="6"/>
      <c r="AK723" s="6"/>
      <c r="AL723" s="6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</row>
    <row r="724" spans="1:65" ht="15.75" customHeight="1">
      <c r="A724" s="1"/>
      <c r="B724" s="14"/>
      <c r="C724" s="14"/>
      <c r="D724" s="48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6"/>
      <c r="AJ724" s="6"/>
      <c r="AK724" s="6"/>
      <c r="AL724" s="6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</row>
    <row r="725" spans="1:65" ht="15.75" customHeight="1">
      <c r="A725" s="1"/>
      <c r="B725" s="14"/>
      <c r="C725" s="14"/>
      <c r="D725" s="48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6"/>
      <c r="AJ725" s="6"/>
      <c r="AK725" s="6"/>
      <c r="AL725" s="6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</row>
    <row r="726" spans="1:65" ht="15.75" customHeight="1">
      <c r="A726" s="1"/>
      <c r="B726" s="14"/>
      <c r="C726" s="14"/>
      <c r="D726" s="48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6"/>
      <c r="AJ726" s="6"/>
      <c r="AK726" s="6"/>
      <c r="AL726" s="6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</row>
    <row r="727" spans="1:65" ht="15.75" customHeight="1">
      <c r="A727" s="1"/>
      <c r="B727" s="14"/>
      <c r="C727" s="14"/>
      <c r="D727" s="48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6"/>
      <c r="AJ727" s="6"/>
      <c r="AK727" s="6"/>
      <c r="AL727" s="6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</row>
    <row r="728" spans="1:65" ht="15.75" customHeight="1">
      <c r="A728" s="1"/>
      <c r="B728" s="14"/>
      <c r="C728" s="14"/>
      <c r="D728" s="48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6"/>
      <c r="AJ728" s="6"/>
      <c r="AK728" s="6"/>
      <c r="AL728" s="6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</row>
    <row r="729" spans="1:65" ht="15.75" customHeight="1">
      <c r="A729" s="1"/>
      <c r="B729" s="14"/>
      <c r="C729" s="14"/>
      <c r="D729" s="48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6"/>
      <c r="AJ729" s="6"/>
      <c r="AK729" s="6"/>
      <c r="AL729" s="6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</row>
    <row r="730" spans="1:65" ht="15.75" customHeight="1">
      <c r="A730" s="1"/>
      <c r="B730" s="14"/>
      <c r="C730" s="14"/>
      <c r="D730" s="48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6"/>
      <c r="AJ730" s="6"/>
      <c r="AK730" s="6"/>
      <c r="AL730" s="6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</row>
    <row r="731" spans="1:65" ht="15.75" customHeight="1">
      <c r="A731" s="1"/>
      <c r="B731" s="14"/>
      <c r="C731" s="14"/>
      <c r="D731" s="48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6"/>
      <c r="AJ731" s="6"/>
      <c r="AK731" s="6"/>
      <c r="AL731" s="6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</row>
    <row r="732" spans="1:65" ht="15.75" customHeight="1">
      <c r="A732" s="1"/>
      <c r="B732" s="14"/>
      <c r="C732" s="14"/>
      <c r="D732" s="48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6"/>
      <c r="AJ732" s="6"/>
      <c r="AK732" s="6"/>
      <c r="AL732" s="6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</row>
    <row r="733" spans="1:65" ht="15.75" customHeight="1">
      <c r="A733" s="1"/>
      <c r="B733" s="14"/>
      <c r="C733" s="14"/>
      <c r="D733" s="48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6"/>
      <c r="AJ733" s="6"/>
      <c r="AK733" s="6"/>
      <c r="AL733" s="6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</row>
    <row r="734" spans="1:65" ht="15.75" customHeight="1">
      <c r="A734" s="1"/>
      <c r="B734" s="14"/>
      <c r="C734" s="14"/>
      <c r="D734" s="48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6"/>
      <c r="AJ734" s="6"/>
      <c r="AK734" s="6"/>
      <c r="AL734" s="6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</row>
    <row r="735" spans="1:65" ht="15.75" customHeight="1">
      <c r="A735" s="1"/>
      <c r="B735" s="14"/>
      <c r="C735" s="14"/>
      <c r="D735" s="48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6"/>
      <c r="AJ735" s="6"/>
      <c r="AK735" s="6"/>
      <c r="AL735" s="6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</row>
    <row r="736" spans="1:65" ht="15.75" customHeight="1">
      <c r="A736" s="1"/>
      <c r="B736" s="14"/>
      <c r="C736" s="14"/>
      <c r="D736" s="48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6"/>
      <c r="AJ736" s="6"/>
      <c r="AK736" s="6"/>
      <c r="AL736" s="6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</row>
    <row r="737" spans="1:65" ht="15.75" customHeight="1">
      <c r="A737" s="1"/>
      <c r="B737" s="14"/>
      <c r="C737" s="14"/>
      <c r="D737" s="48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6"/>
      <c r="AJ737" s="6"/>
      <c r="AK737" s="6"/>
      <c r="AL737" s="6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</row>
    <row r="738" spans="1:65" ht="15.75" customHeight="1">
      <c r="A738" s="1"/>
      <c r="B738" s="14"/>
      <c r="C738" s="14"/>
      <c r="D738" s="48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6"/>
      <c r="AJ738" s="6"/>
      <c r="AK738" s="6"/>
      <c r="AL738" s="6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</row>
    <row r="739" spans="1:65" ht="15.75" customHeight="1">
      <c r="A739" s="1"/>
      <c r="B739" s="14"/>
      <c r="C739" s="14"/>
      <c r="D739" s="48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6"/>
      <c r="AJ739" s="6"/>
      <c r="AK739" s="6"/>
      <c r="AL739" s="6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</row>
    <row r="740" spans="1:65" ht="15.75" customHeight="1">
      <c r="A740" s="1"/>
      <c r="B740" s="14"/>
      <c r="C740" s="14"/>
      <c r="D740" s="48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6"/>
      <c r="AJ740" s="6"/>
      <c r="AK740" s="6"/>
      <c r="AL740" s="6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</row>
    <row r="741" spans="1:65" ht="15.75" customHeight="1">
      <c r="A741" s="1"/>
      <c r="B741" s="14"/>
      <c r="C741" s="14"/>
      <c r="D741" s="48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6"/>
      <c r="AJ741" s="6"/>
      <c r="AK741" s="6"/>
      <c r="AL741" s="6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</row>
    <row r="742" spans="1:65" ht="15.75" customHeight="1">
      <c r="A742" s="1"/>
      <c r="B742" s="14"/>
      <c r="C742" s="14"/>
      <c r="D742" s="48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6"/>
      <c r="AJ742" s="6"/>
      <c r="AK742" s="6"/>
      <c r="AL742" s="6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</row>
    <row r="743" spans="1:65" ht="15.75" customHeight="1">
      <c r="A743" s="1"/>
      <c r="B743" s="14"/>
      <c r="C743" s="14"/>
      <c r="D743" s="48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6"/>
      <c r="AJ743" s="6"/>
      <c r="AK743" s="6"/>
      <c r="AL743" s="6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</row>
    <row r="744" spans="1:65" ht="15.75" customHeight="1">
      <c r="A744" s="1"/>
      <c r="B744" s="14"/>
      <c r="C744" s="14"/>
      <c r="D744" s="48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6"/>
      <c r="AJ744" s="6"/>
      <c r="AK744" s="6"/>
      <c r="AL744" s="6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</row>
    <row r="745" spans="1:65" ht="15.75" customHeight="1">
      <c r="A745" s="1"/>
      <c r="B745" s="14"/>
      <c r="C745" s="14"/>
      <c r="D745" s="48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6"/>
      <c r="AJ745" s="6"/>
      <c r="AK745" s="6"/>
      <c r="AL745" s="6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</row>
    <row r="746" spans="1:65" ht="15.75" customHeight="1">
      <c r="A746" s="1"/>
      <c r="B746" s="14"/>
      <c r="C746" s="14"/>
      <c r="D746" s="48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6"/>
      <c r="AJ746" s="6"/>
      <c r="AK746" s="6"/>
      <c r="AL746" s="6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</row>
    <row r="747" spans="1:65" ht="15.75" customHeight="1">
      <c r="A747" s="1"/>
      <c r="B747" s="14"/>
      <c r="C747" s="14"/>
      <c r="D747" s="48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6"/>
      <c r="AJ747" s="6"/>
      <c r="AK747" s="6"/>
      <c r="AL747" s="6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</row>
    <row r="748" spans="1:65" ht="15.75" customHeight="1">
      <c r="A748" s="1"/>
      <c r="B748" s="14"/>
      <c r="C748" s="14"/>
      <c r="D748" s="48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6"/>
      <c r="AJ748" s="6"/>
      <c r="AK748" s="6"/>
      <c r="AL748" s="6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</row>
    <row r="749" spans="1:65" ht="15.75" customHeight="1">
      <c r="A749" s="1"/>
      <c r="B749" s="14"/>
      <c r="C749" s="14"/>
      <c r="D749" s="48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6"/>
      <c r="AJ749" s="6"/>
      <c r="AK749" s="6"/>
      <c r="AL749" s="6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</row>
    <row r="750" spans="1:65" ht="15.75" customHeight="1">
      <c r="A750" s="1"/>
      <c r="B750" s="14"/>
      <c r="C750" s="14"/>
      <c r="D750" s="48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6"/>
      <c r="AJ750" s="6"/>
      <c r="AK750" s="6"/>
      <c r="AL750" s="6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</row>
    <row r="751" spans="1:65" ht="15.75" customHeight="1">
      <c r="A751" s="1"/>
      <c r="B751" s="14"/>
      <c r="C751" s="14"/>
      <c r="D751" s="48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6"/>
      <c r="AJ751" s="6"/>
      <c r="AK751" s="6"/>
      <c r="AL751" s="6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</row>
    <row r="752" spans="1:65" ht="15.75" customHeight="1">
      <c r="A752" s="1"/>
      <c r="B752" s="14"/>
      <c r="C752" s="14"/>
      <c r="D752" s="48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6"/>
      <c r="AJ752" s="6"/>
      <c r="AK752" s="6"/>
      <c r="AL752" s="6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</row>
    <row r="753" spans="1:65" ht="15.75" customHeight="1">
      <c r="A753" s="1"/>
      <c r="B753" s="14"/>
      <c r="C753" s="14"/>
      <c r="D753" s="48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6"/>
      <c r="AJ753" s="6"/>
      <c r="AK753" s="6"/>
      <c r="AL753" s="6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</row>
    <row r="754" spans="1:65" ht="15.75" customHeight="1">
      <c r="A754" s="1"/>
      <c r="B754" s="14"/>
      <c r="C754" s="14"/>
      <c r="D754" s="48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6"/>
      <c r="AJ754" s="6"/>
      <c r="AK754" s="6"/>
      <c r="AL754" s="6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</row>
    <row r="755" spans="1:65" ht="15.75" customHeight="1">
      <c r="A755" s="1"/>
      <c r="B755" s="14"/>
      <c r="C755" s="14"/>
      <c r="D755" s="48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6"/>
      <c r="AJ755" s="6"/>
      <c r="AK755" s="6"/>
      <c r="AL755" s="6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</row>
    <row r="756" spans="1:65" ht="15.75" customHeight="1">
      <c r="A756" s="1"/>
      <c r="B756" s="14"/>
      <c r="C756" s="14"/>
      <c r="D756" s="48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6"/>
      <c r="AJ756" s="6"/>
      <c r="AK756" s="6"/>
      <c r="AL756" s="6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</row>
    <row r="757" spans="1:65" ht="15.75" customHeight="1">
      <c r="A757" s="1"/>
      <c r="B757" s="14"/>
      <c r="C757" s="14"/>
      <c r="D757" s="48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6"/>
      <c r="AJ757" s="6"/>
      <c r="AK757" s="6"/>
      <c r="AL757" s="6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</row>
    <row r="758" spans="1:65" ht="15.75" customHeight="1">
      <c r="A758" s="1"/>
      <c r="B758" s="14"/>
      <c r="C758" s="14"/>
      <c r="D758" s="48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6"/>
      <c r="AJ758" s="6"/>
      <c r="AK758" s="6"/>
      <c r="AL758" s="6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</row>
    <row r="759" spans="1:65" ht="15.75" customHeight="1">
      <c r="A759" s="1"/>
      <c r="B759" s="14"/>
      <c r="C759" s="14"/>
      <c r="D759" s="48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6"/>
      <c r="AJ759" s="6"/>
      <c r="AK759" s="6"/>
      <c r="AL759" s="6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</row>
    <row r="760" spans="1:65" ht="15.75" customHeight="1">
      <c r="A760" s="1"/>
      <c r="B760" s="14"/>
      <c r="C760" s="14"/>
      <c r="D760" s="48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6"/>
      <c r="AJ760" s="6"/>
      <c r="AK760" s="6"/>
      <c r="AL760" s="6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</row>
    <row r="761" spans="1:65" ht="15.75" customHeight="1">
      <c r="A761" s="1"/>
      <c r="B761" s="14"/>
      <c r="C761" s="14"/>
      <c r="D761" s="48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6"/>
      <c r="AJ761" s="6"/>
      <c r="AK761" s="6"/>
      <c r="AL761" s="6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</row>
    <row r="762" spans="1:65" ht="15.75" customHeight="1">
      <c r="A762" s="1"/>
      <c r="B762" s="14"/>
      <c r="C762" s="14"/>
      <c r="D762" s="48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6"/>
      <c r="AJ762" s="6"/>
      <c r="AK762" s="6"/>
      <c r="AL762" s="6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</row>
    <row r="763" spans="1:65" ht="15.75" customHeight="1">
      <c r="A763" s="1"/>
      <c r="B763" s="14"/>
      <c r="C763" s="14"/>
      <c r="D763" s="48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6"/>
      <c r="AJ763" s="6"/>
      <c r="AK763" s="6"/>
      <c r="AL763" s="6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</row>
    <row r="764" spans="1:65" ht="15.75" customHeight="1">
      <c r="A764" s="1"/>
      <c r="B764" s="14"/>
      <c r="C764" s="14"/>
      <c r="D764" s="48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6"/>
      <c r="AJ764" s="6"/>
      <c r="AK764" s="6"/>
      <c r="AL764" s="6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</row>
    <row r="765" spans="1:65" ht="15.75" customHeight="1">
      <c r="A765" s="1"/>
      <c r="B765" s="14"/>
      <c r="C765" s="14"/>
      <c r="D765" s="48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6"/>
      <c r="AJ765" s="6"/>
      <c r="AK765" s="6"/>
      <c r="AL765" s="6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</row>
    <row r="766" spans="1:65" ht="15.75" customHeight="1">
      <c r="A766" s="1"/>
      <c r="B766" s="14"/>
      <c r="C766" s="14"/>
      <c r="D766" s="48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6"/>
      <c r="AJ766" s="6"/>
      <c r="AK766" s="6"/>
      <c r="AL766" s="6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</row>
    <row r="767" spans="1:65" ht="15.75" customHeight="1">
      <c r="A767" s="1"/>
      <c r="B767" s="14"/>
      <c r="C767" s="14"/>
      <c r="D767" s="48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6"/>
      <c r="AJ767" s="6"/>
      <c r="AK767" s="6"/>
      <c r="AL767" s="6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</row>
    <row r="768" spans="1:65" ht="15.75" customHeight="1">
      <c r="A768" s="1"/>
      <c r="B768" s="14"/>
      <c r="C768" s="14"/>
      <c r="D768" s="48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6"/>
      <c r="AJ768" s="6"/>
      <c r="AK768" s="6"/>
      <c r="AL768" s="6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</row>
    <row r="769" spans="1:65" ht="15.75" customHeight="1">
      <c r="A769" s="1"/>
      <c r="B769" s="14"/>
      <c r="C769" s="14"/>
      <c r="D769" s="48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6"/>
      <c r="AJ769" s="6"/>
      <c r="AK769" s="6"/>
      <c r="AL769" s="6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</row>
    <row r="770" spans="1:65" ht="15.75" customHeight="1">
      <c r="A770" s="1"/>
      <c r="B770" s="14"/>
      <c r="C770" s="14"/>
      <c r="D770" s="48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6"/>
      <c r="AJ770" s="6"/>
      <c r="AK770" s="6"/>
      <c r="AL770" s="6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</row>
    <row r="771" spans="1:65" ht="15.75" customHeight="1">
      <c r="A771" s="1"/>
      <c r="B771" s="14"/>
      <c r="C771" s="14"/>
      <c r="D771" s="48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6"/>
      <c r="AJ771" s="6"/>
      <c r="AK771" s="6"/>
      <c r="AL771" s="6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</row>
    <row r="772" spans="1:65" ht="15.75" customHeight="1">
      <c r="A772" s="1"/>
      <c r="B772" s="14"/>
      <c r="C772" s="14"/>
      <c r="D772" s="48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6"/>
      <c r="AJ772" s="6"/>
      <c r="AK772" s="6"/>
      <c r="AL772" s="6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</row>
    <row r="773" spans="1:65" ht="15.75" customHeight="1">
      <c r="A773" s="1"/>
      <c r="B773" s="14"/>
      <c r="C773" s="14"/>
      <c r="D773" s="48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6"/>
      <c r="AJ773" s="6"/>
      <c r="AK773" s="6"/>
      <c r="AL773" s="6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</row>
    <row r="774" spans="1:65" ht="15.75" customHeight="1">
      <c r="A774" s="1"/>
      <c r="B774" s="14"/>
      <c r="C774" s="14"/>
      <c r="D774" s="48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6"/>
      <c r="AJ774" s="6"/>
      <c r="AK774" s="6"/>
      <c r="AL774" s="6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</row>
    <row r="775" spans="1:65" ht="15.75" customHeight="1">
      <c r="A775" s="1"/>
      <c r="B775" s="14"/>
      <c r="C775" s="14"/>
      <c r="D775" s="48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6"/>
      <c r="AJ775" s="6"/>
      <c r="AK775" s="6"/>
      <c r="AL775" s="6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</row>
    <row r="776" spans="1:65" ht="15.75" customHeight="1">
      <c r="A776" s="1"/>
      <c r="B776" s="14"/>
      <c r="C776" s="14"/>
      <c r="D776" s="48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6"/>
      <c r="AJ776" s="6"/>
      <c r="AK776" s="6"/>
      <c r="AL776" s="6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</row>
    <row r="777" spans="1:65" ht="15.75" customHeight="1">
      <c r="A777" s="1"/>
      <c r="B777" s="14"/>
      <c r="C777" s="14"/>
      <c r="D777" s="48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6"/>
      <c r="AJ777" s="6"/>
      <c r="AK777" s="6"/>
      <c r="AL777" s="6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</row>
    <row r="778" spans="1:65" ht="15.75" customHeight="1">
      <c r="A778" s="1"/>
      <c r="B778" s="14"/>
      <c r="C778" s="14"/>
      <c r="D778" s="48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6"/>
      <c r="AJ778" s="6"/>
      <c r="AK778" s="6"/>
      <c r="AL778" s="6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</row>
    <row r="779" spans="1:65" ht="15.75" customHeight="1">
      <c r="A779" s="1"/>
      <c r="B779" s="14"/>
      <c r="C779" s="14"/>
      <c r="D779" s="48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6"/>
      <c r="AJ779" s="6"/>
      <c r="AK779" s="6"/>
      <c r="AL779" s="6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</row>
    <row r="780" spans="1:65" ht="15.75" customHeight="1">
      <c r="A780" s="1"/>
      <c r="B780" s="14"/>
      <c r="C780" s="14"/>
      <c r="D780" s="48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6"/>
      <c r="AJ780" s="6"/>
      <c r="AK780" s="6"/>
      <c r="AL780" s="6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</row>
    <row r="781" spans="1:65" ht="15.75" customHeight="1">
      <c r="A781" s="1"/>
      <c r="B781" s="14"/>
      <c r="C781" s="14"/>
      <c r="D781" s="48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6"/>
      <c r="AJ781" s="6"/>
      <c r="AK781" s="6"/>
      <c r="AL781" s="6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</row>
    <row r="782" spans="1:65" ht="15.75" customHeight="1">
      <c r="A782" s="1"/>
      <c r="B782" s="14"/>
      <c r="C782" s="14"/>
      <c r="D782" s="48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6"/>
      <c r="AJ782" s="6"/>
      <c r="AK782" s="6"/>
      <c r="AL782" s="6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</row>
    <row r="783" spans="1:65" ht="15.75" customHeight="1">
      <c r="A783" s="1"/>
      <c r="B783" s="14"/>
      <c r="C783" s="14"/>
      <c r="D783" s="48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6"/>
      <c r="AJ783" s="6"/>
      <c r="AK783" s="6"/>
      <c r="AL783" s="6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</row>
    <row r="784" spans="1:65" ht="15.75" customHeight="1">
      <c r="A784" s="1"/>
      <c r="B784" s="14"/>
      <c r="C784" s="14"/>
      <c r="D784" s="48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6"/>
      <c r="AJ784" s="6"/>
      <c r="AK784" s="6"/>
      <c r="AL784" s="6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</row>
    <row r="785" spans="1:65" ht="15.75" customHeight="1">
      <c r="A785" s="1"/>
      <c r="B785" s="14"/>
      <c r="C785" s="14"/>
      <c r="D785" s="48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6"/>
      <c r="AJ785" s="6"/>
      <c r="AK785" s="6"/>
      <c r="AL785" s="6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</row>
    <row r="786" spans="1:65" ht="15.75" customHeight="1">
      <c r="A786" s="1"/>
      <c r="B786" s="14"/>
      <c r="C786" s="14"/>
      <c r="D786" s="48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6"/>
      <c r="AJ786" s="6"/>
      <c r="AK786" s="6"/>
      <c r="AL786" s="6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</row>
    <row r="787" spans="1:65" ht="15.75" customHeight="1">
      <c r="A787" s="1"/>
      <c r="B787" s="14"/>
      <c r="C787" s="14"/>
      <c r="D787" s="48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6"/>
      <c r="AJ787" s="6"/>
      <c r="AK787" s="6"/>
      <c r="AL787" s="6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</row>
    <row r="788" spans="1:65" ht="15.75" customHeight="1">
      <c r="A788" s="1"/>
      <c r="B788" s="14"/>
      <c r="C788" s="14"/>
      <c r="D788" s="48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6"/>
      <c r="AJ788" s="6"/>
      <c r="AK788" s="6"/>
      <c r="AL788" s="6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</row>
    <row r="789" spans="1:65" ht="15.75" customHeight="1">
      <c r="A789" s="1"/>
      <c r="B789" s="14"/>
      <c r="C789" s="14"/>
      <c r="D789" s="48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6"/>
      <c r="AJ789" s="6"/>
      <c r="AK789" s="6"/>
      <c r="AL789" s="6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</row>
    <row r="790" spans="1:65" ht="15.75" customHeight="1">
      <c r="A790" s="1"/>
      <c r="B790" s="14"/>
      <c r="C790" s="14"/>
      <c r="D790" s="48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6"/>
      <c r="AJ790" s="6"/>
      <c r="AK790" s="6"/>
      <c r="AL790" s="6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</row>
    <row r="791" spans="1:65" ht="15.75" customHeight="1">
      <c r="A791" s="1"/>
      <c r="B791" s="14"/>
      <c r="C791" s="14"/>
      <c r="D791" s="48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6"/>
      <c r="AJ791" s="6"/>
      <c r="AK791" s="6"/>
      <c r="AL791" s="6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</row>
    <row r="792" spans="1:65" ht="15.75" customHeight="1">
      <c r="A792" s="1"/>
      <c r="B792" s="14"/>
      <c r="C792" s="14"/>
      <c r="D792" s="48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6"/>
      <c r="AJ792" s="6"/>
      <c r="AK792" s="6"/>
      <c r="AL792" s="6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</row>
    <row r="793" spans="1:65" ht="15.75" customHeight="1">
      <c r="A793" s="1"/>
      <c r="B793" s="14"/>
      <c r="C793" s="14"/>
      <c r="D793" s="48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6"/>
      <c r="AJ793" s="6"/>
      <c r="AK793" s="6"/>
      <c r="AL793" s="6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</row>
    <row r="794" spans="1:65" ht="15.75" customHeight="1">
      <c r="A794" s="1"/>
      <c r="B794" s="14"/>
      <c r="C794" s="14"/>
      <c r="D794" s="48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6"/>
      <c r="AJ794" s="6"/>
      <c r="AK794" s="6"/>
      <c r="AL794" s="6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</row>
    <row r="795" spans="1:65" ht="15.75" customHeight="1">
      <c r="A795" s="1"/>
      <c r="B795" s="14"/>
      <c r="C795" s="14"/>
      <c r="D795" s="48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6"/>
      <c r="AJ795" s="6"/>
      <c r="AK795" s="6"/>
      <c r="AL795" s="6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</row>
    <row r="796" spans="1:65" ht="15.75" customHeight="1">
      <c r="A796" s="1"/>
      <c r="B796" s="14"/>
      <c r="C796" s="14"/>
      <c r="D796" s="48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6"/>
      <c r="AJ796" s="6"/>
      <c r="AK796" s="6"/>
      <c r="AL796" s="6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</row>
    <row r="797" spans="1:65" ht="15.75" customHeight="1">
      <c r="A797" s="1"/>
      <c r="B797" s="14"/>
      <c r="C797" s="14"/>
      <c r="D797" s="48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6"/>
      <c r="AJ797" s="6"/>
      <c r="AK797" s="6"/>
      <c r="AL797" s="6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</row>
    <row r="798" spans="1:65" ht="15.75" customHeight="1">
      <c r="A798" s="1"/>
      <c r="B798" s="14"/>
      <c r="C798" s="14"/>
      <c r="D798" s="48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6"/>
      <c r="AJ798" s="6"/>
      <c r="AK798" s="6"/>
      <c r="AL798" s="6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</row>
    <row r="799" spans="1:65" ht="15.75" customHeight="1">
      <c r="A799" s="1"/>
      <c r="B799" s="14"/>
      <c r="C799" s="14"/>
      <c r="D799" s="48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6"/>
      <c r="AJ799" s="6"/>
      <c r="AK799" s="6"/>
      <c r="AL799" s="6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</row>
    <row r="800" spans="1:65" ht="15.75" customHeight="1">
      <c r="A800" s="1"/>
      <c r="B800" s="14"/>
      <c r="C800" s="14"/>
      <c r="D800" s="48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6"/>
      <c r="AJ800" s="6"/>
      <c r="AK800" s="6"/>
      <c r="AL800" s="6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</row>
    <row r="801" spans="1:65" ht="15.75" customHeight="1">
      <c r="A801" s="1"/>
      <c r="B801" s="14"/>
      <c r="C801" s="14"/>
      <c r="D801" s="48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6"/>
      <c r="AJ801" s="6"/>
      <c r="AK801" s="6"/>
      <c r="AL801" s="6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</row>
    <row r="802" spans="1:65" ht="15.75" customHeight="1">
      <c r="A802" s="1"/>
      <c r="B802" s="14"/>
      <c r="C802" s="14"/>
      <c r="D802" s="48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6"/>
      <c r="AJ802" s="6"/>
      <c r="AK802" s="6"/>
      <c r="AL802" s="6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</row>
    <row r="803" spans="1:65" ht="15.75" customHeight="1">
      <c r="A803" s="1"/>
      <c r="B803" s="14"/>
      <c r="C803" s="14"/>
      <c r="D803" s="48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6"/>
      <c r="AJ803" s="6"/>
      <c r="AK803" s="6"/>
      <c r="AL803" s="6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</row>
    <row r="804" spans="1:65" ht="15.75" customHeight="1">
      <c r="A804" s="1"/>
      <c r="B804" s="14"/>
      <c r="C804" s="14"/>
      <c r="D804" s="48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6"/>
      <c r="AJ804" s="6"/>
      <c r="AK804" s="6"/>
      <c r="AL804" s="6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</row>
    <row r="805" spans="1:65" ht="15.75" customHeight="1">
      <c r="A805" s="1"/>
      <c r="B805" s="14"/>
      <c r="C805" s="14"/>
      <c r="D805" s="48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6"/>
      <c r="AJ805" s="6"/>
      <c r="AK805" s="6"/>
      <c r="AL805" s="6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</row>
    <row r="806" spans="1:65" ht="15.75" customHeight="1">
      <c r="A806" s="1"/>
      <c r="B806" s="14"/>
      <c r="C806" s="14"/>
      <c r="D806" s="48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6"/>
      <c r="AJ806" s="6"/>
      <c r="AK806" s="6"/>
      <c r="AL806" s="6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</row>
    <row r="807" spans="1:65" ht="15.75" customHeight="1">
      <c r="A807" s="1"/>
      <c r="B807" s="14"/>
      <c r="C807" s="14"/>
      <c r="D807" s="48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6"/>
      <c r="AJ807" s="6"/>
      <c r="AK807" s="6"/>
      <c r="AL807" s="6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</row>
    <row r="808" spans="1:65" ht="15.75" customHeight="1">
      <c r="A808" s="1"/>
      <c r="B808" s="14"/>
      <c r="C808" s="14"/>
      <c r="D808" s="48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6"/>
      <c r="AJ808" s="6"/>
      <c r="AK808" s="6"/>
      <c r="AL808" s="6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</row>
    <row r="809" spans="1:65" ht="15.75" customHeight="1">
      <c r="A809" s="1"/>
      <c r="B809" s="14"/>
      <c r="C809" s="14"/>
      <c r="D809" s="48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6"/>
      <c r="AJ809" s="6"/>
      <c r="AK809" s="6"/>
      <c r="AL809" s="6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</row>
    <row r="810" spans="1:65" ht="15.75" customHeight="1">
      <c r="A810" s="1"/>
      <c r="B810" s="14"/>
      <c r="C810" s="14"/>
      <c r="D810" s="48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6"/>
      <c r="AJ810" s="6"/>
      <c r="AK810" s="6"/>
      <c r="AL810" s="6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</row>
    <row r="811" spans="1:65" ht="15.75" customHeight="1">
      <c r="A811" s="1"/>
      <c r="B811" s="14"/>
      <c r="C811" s="14"/>
      <c r="D811" s="48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6"/>
      <c r="AJ811" s="6"/>
      <c r="AK811" s="6"/>
      <c r="AL811" s="6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</row>
    <row r="812" spans="1:65" ht="15.75" customHeight="1">
      <c r="A812" s="1"/>
      <c r="B812" s="14"/>
      <c r="C812" s="14"/>
      <c r="D812" s="48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6"/>
      <c r="AJ812" s="6"/>
      <c r="AK812" s="6"/>
      <c r="AL812" s="6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</row>
    <row r="813" spans="1:65" ht="15.75" customHeight="1">
      <c r="A813" s="1"/>
      <c r="B813" s="14"/>
      <c r="C813" s="14"/>
      <c r="D813" s="48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6"/>
      <c r="AJ813" s="6"/>
      <c r="AK813" s="6"/>
      <c r="AL813" s="6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</row>
    <row r="814" spans="1:65" ht="15.75" customHeight="1">
      <c r="A814" s="1"/>
      <c r="B814" s="14"/>
      <c r="C814" s="14"/>
      <c r="D814" s="48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6"/>
      <c r="AJ814" s="6"/>
      <c r="AK814" s="6"/>
      <c r="AL814" s="6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</row>
    <row r="815" spans="1:65" ht="15.75" customHeight="1">
      <c r="A815" s="1"/>
      <c r="B815" s="14"/>
      <c r="C815" s="14"/>
      <c r="D815" s="48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6"/>
      <c r="AJ815" s="6"/>
      <c r="AK815" s="6"/>
      <c r="AL815" s="6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</row>
    <row r="816" spans="1:65" ht="15.75" customHeight="1">
      <c r="A816" s="1"/>
      <c r="B816" s="14"/>
      <c r="C816" s="14"/>
      <c r="D816" s="48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6"/>
      <c r="AJ816" s="6"/>
      <c r="AK816" s="6"/>
      <c r="AL816" s="6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</row>
    <row r="817" spans="1:65" ht="15.75" customHeight="1">
      <c r="A817" s="1"/>
      <c r="B817" s="14"/>
      <c r="C817" s="14"/>
      <c r="D817" s="48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6"/>
      <c r="AJ817" s="6"/>
      <c r="AK817" s="6"/>
      <c r="AL817" s="6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</row>
    <row r="818" spans="1:65" ht="15.75" customHeight="1">
      <c r="A818" s="1"/>
      <c r="B818" s="14"/>
      <c r="C818" s="14"/>
      <c r="D818" s="48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6"/>
      <c r="AJ818" s="6"/>
      <c r="AK818" s="6"/>
      <c r="AL818" s="6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</row>
    <row r="819" spans="1:65" ht="15.75" customHeight="1">
      <c r="A819" s="1"/>
      <c r="B819" s="14"/>
      <c r="C819" s="14"/>
      <c r="D819" s="48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6"/>
      <c r="AJ819" s="6"/>
      <c r="AK819" s="6"/>
      <c r="AL819" s="6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</row>
    <row r="820" spans="1:65" ht="15.75" customHeight="1">
      <c r="A820" s="1"/>
      <c r="B820" s="14"/>
      <c r="C820" s="14"/>
      <c r="D820" s="48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6"/>
      <c r="AJ820" s="6"/>
      <c r="AK820" s="6"/>
      <c r="AL820" s="6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</row>
    <row r="821" spans="1:65" ht="15.75" customHeight="1">
      <c r="A821" s="1"/>
      <c r="B821" s="14"/>
      <c r="C821" s="14"/>
      <c r="D821" s="48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6"/>
      <c r="AJ821" s="6"/>
      <c r="AK821" s="6"/>
      <c r="AL821" s="6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</row>
    <row r="822" spans="1:65" ht="15.75" customHeight="1">
      <c r="A822" s="1"/>
      <c r="B822" s="14"/>
      <c r="C822" s="14"/>
      <c r="D822" s="48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6"/>
      <c r="AJ822" s="6"/>
      <c r="AK822" s="6"/>
      <c r="AL822" s="6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</row>
    <row r="823" spans="1:65" ht="15.75" customHeight="1">
      <c r="A823" s="1"/>
      <c r="B823" s="14"/>
      <c r="C823" s="14"/>
      <c r="D823" s="48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6"/>
      <c r="AJ823" s="6"/>
      <c r="AK823" s="6"/>
      <c r="AL823" s="6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</row>
    <row r="824" spans="1:65" ht="15.75" customHeight="1">
      <c r="A824" s="1"/>
      <c r="B824" s="14"/>
      <c r="C824" s="14"/>
      <c r="D824" s="48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6"/>
      <c r="AJ824" s="6"/>
      <c r="AK824" s="6"/>
      <c r="AL824" s="6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</row>
    <row r="825" spans="1:65" ht="15.75" customHeight="1">
      <c r="A825" s="1"/>
      <c r="B825" s="14"/>
      <c r="C825" s="14"/>
      <c r="D825" s="48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6"/>
      <c r="AJ825" s="6"/>
      <c r="AK825" s="6"/>
      <c r="AL825" s="6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</row>
    <row r="826" spans="1:65" ht="15.75" customHeight="1">
      <c r="A826" s="1"/>
      <c r="B826" s="14"/>
      <c r="C826" s="14"/>
      <c r="D826" s="48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6"/>
      <c r="AJ826" s="6"/>
      <c r="AK826" s="6"/>
      <c r="AL826" s="6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</row>
    <row r="827" spans="1:65" ht="15.75" customHeight="1">
      <c r="A827" s="1"/>
      <c r="B827" s="14"/>
      <c r="C827" s="14"/>
      <c r="D827" s="48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6"/>
      <c r="AJ827" s="6"/>
      <c r="AK827" s="6"/>
      <c r="AL827" s="6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</row>
    <row r="828" spans="1:65" ht="15.75" customHeight="1">
      <c r="A828" s="1"/>
      <c r="B828" s="14"/>
      <c r="C828" s="14"/>
      <c r="D828" s="48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6"/>
      <c r="AJ828" s="6"/>
      <c r="AK828" s="6"/>
      <c r="AL828" s="6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</row>
    <row r="829" spans="1:65" ht="15.75" customHeight="1">
      <c r="A829" s="1"/>
      <c r="B829" s="14"/>
      <c r="C829" s="14"/>
      <c r="D829" s="48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6"/>
      <c r="AJ829" s="6"/>
      <c r="AK829" s="6"/>
      <c r="AL829" s="6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</row>
    <row r="830" spans="1:65" ht="15.75" customHeight="1">
      <c r="A830" s="1"/>
      <c r="B830" s="14"/>
      <c r="C830" s="14"/>
      <c r="D830" s="48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6"/>
      <c r="AJ830" s="6"/>
      <c r="AK830" s="6"/>
      <c r="AL830" s="6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</row>
    <row r="831" spans="1:65" ht="15.75" customHeight="1">
      <c r="A831" s="1"/>
      <c r="B831" s="14"/>
      <c r="C831" s="14"/>
      <c r="D831" s="48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6"/>
      <c r="AJ831" s="6"/>
      <c r="AK831" s="6"/>
      <c r="AL831" s="6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</row>
    <row r="832" spans="1:65" ht="15.75" customHeight="1">
      <c r="A832" s="1"/>
      <c r="B832" s="14"/>
      <c r="C832" s="14"/>
      <c r="D832" s="48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6"/>
      <c r="AJ832" s="6"/>
      <c r="AK832" s="6"/>
      <c r="AL832" s="6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</row>
    <row r="833" spans="1:65" ht="15.75" customHeight="1">
      <c r="A833" s="1"/>
      <c r="B833" s="14"/>
      <c r="C833" s="14"/>
      <c r="D833" s="48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6"/>
      <c r="AJ833" s="6"/>
      <c r="AK833" s="6"/>
      <c r="AL833" s="6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</row>
    <row r="834" spans="1:65" ht="15.75" customHeight="1">
      <c r="A834" s="1"/>
      <c r="B834" s="14"/>
      <c r="C834" s="14"/>
      <c r="D834" s="48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6"/>
      <c r="AJ834" s="6"/>
      <c r="AK834" s="6"/>
      <c r="AL834" s="6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</row>
    <row r="835" spans="1:65" ht="15.75" customHeight="1">
      <c r="A835" s="1"/>
      <c r="B835" s="14"/>
      <c r="C835" s="14"/>
      <c r="D835" s="48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6"/>
      <c r="AJ835" s="6"/>
      <c r="AK835" s="6"/>
      <c r="AL835" s="6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</row>
    <row r="836" spans="1:65" ht="15.75" customHeight="1">
      <c r="A836" s="1"/>
      <c r="B836" s="14"/>
      <c r="C836" s="14"/>
      <c r="D836" s="48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6"/>
      <c r="AJ836" s="6"/>
      <c r="AK836" s="6"/>
      <c r="AL836" s="6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</row>
    <row r="837" spans="1:65" ht="15.75" customHeight="1">
      <c r="A837" s="1"/>
      <c r="B837" s="14"/>
      <c r="C837" s="14"/>
      <c r="D837" s="48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6"/>
      <c r="AJ837" s="6"/>
      <c r="AK837" s="6"/>
      <c r="AL837" s="6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</row>
    <row r="838" spans="1:65" ht="15.75" customHeight="1">
      <c r="A838" s="1"/>
      <c r="B838" s="14"/>
      <c r="C838" s="14"/>
      <c r="D838" s="48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6"/>
      <c r="AJ838" s="6"/>
      <c r="AK838" s="6"/>
      <c r="AL838" s="6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</row>
    <row r="839" spans="1:65" ht="15.75" customHeight="1">
      <c r="A839" s="1"/>
      <c r="B839" s="14"/>
      <c r="C839" s="14"/>
      <c r="D839" s="48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6"/>
      <c r="AJ839" s="6"/>
      <c r="AK839" s="6"/>
      <c r="AL839" s="6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</row>
    <row r="840" spans="1:65" ht="15.75" customHeight="1">
      <c r="A840" s="1"/>
      <c r="B840" s="14"/>
      <c r="C840" s="14"/>
      <c r="D840" s="48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6"/>
      <c r="AJ840" s="6"/>
      <c r="AK840" s="6"/>
      <c r="AL840" s="6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</row>
    <row r="841" spans="1:65" ht="15.75" customHeight="1">
      <c r="A841" s="1"/>
      <c r="B841" s="14"/>
      <c r="C841" s="14"/>
      <c r="D841" s="48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6"/>
      <c r="AJ841" s="6"/>
      <c r="AK841" s="6"/>
      <c r="AL841" s="6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</row>
    <row r="842" spans="1:65" ht="15.75" customHeight="1">
      <c r="A842" s="1"/>
      <c r="B842" s="14"/>
      <c r="C842" s="14"/>
      <c r="D842" s="48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6"/>
      <c r="AJ842" s="6"/>
      <c r="AK842" s="6"/>
      <c r="AL842" s="6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</row>
    <row r="843" spans="1:65" ht="15.75" customHeight="1">
      <c r="A843" s="1"/>
      <c r="B843" s="14"/>
      <c r="C843" s="14"/>
      <c r="D843" s="48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6"/>
      <c r="AJ843" s="6"/>
      <c r="AK843" s="6"/>
      <c r="AL843" s="6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</row>
    <row r="844" spans="1:65" ht="15.75" customHeight="1">
      <c r="A844" s="1"/>
      <c r="B844" s="14"/>
      <c r="C844" s="14"/>
      <c r="D844" s="48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6"/>
      <c r="AJ844" s="6"/>
      <c r="AK844" s="6"/>
      <c r="AL844" s="6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</row>
    <row r="845" spans="1:65" ht="15.75" customHeight="1">
      <c r="A845" s="1"/>
      <c r="B845" s="14"/>
      <c r="C845" s="14"/>
      <c r="D845" s="48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6"/>
      <c r="AJ845" s="6"/>
      <c r="AK845" s="6"/>
      <c r="AL845" s="6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</row>
    <row r="846" spans="1:65" ht="15.75" customHeight="1">
      <c r="A846" s="1"/>
      <c r="B846" s="14"/>
      <c r="C846" s="14"/>
      <c r="D846" s="48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6"/>
      <c r="AJ846" s="6"/>
      <c r="AK846" s="6"/>
      <c r="AL846" s="6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</row>
    <row r="847" spans="1:65" ht="15.75" customHeight="1">
      <c r="A847" s="1"/>
      <c r="B847" s="14"/>
      <c r="C847" s="14"/>
      <c r="D847" s="48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6"/>
      <c r="AJ847" s="6"/>
      <c r="AK847" s="6"/>
      <c r="AL847" s="6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</row>
    <row r="848" spans="1:65" ht="15.75" customHeight="1">
      <c r="A848" s="1"/>
      <c r="B848" s="14"/>
      <c r="C848" s="14"/>
      <c r="D848" s="48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6"/>
      <c r="AJ848" s="6"/>
      <c r="AK848" s="6"/>
      <c r="AL848" s="6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</row>
    <row r="849" spans="1:65" ht="15.75" customHeight="1">
      <c r="A849" s="1"/>
      <c r="B849" s="14"/>
      <c r="C849" s="14"/>
      <c r="D849" s="48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6"/>
      <c r="AJ849" s="6"/>
      <c r="AK849" s="6"/>
      <c r="AL849" s="6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</row>
    <row r="850" spans="1:65" ht="15.75" customHeight="1">
      <c r="A850" s="1"/>
      <c r="B850" s="14"/>
      <c r="C850" s="14"/>
      <c r="D850" s="48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6"/>
      <c r="AJ850" s="6"/>
      <c r="AK850" s="6"/>
      <c r="AL850" s="6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</row>
    <row r="851" spans="1:65" ht="15.75" customHeight="1">
      <c r="A851" s="1"/>
      <c r="B851" s="14"/>
      <c r="C851" s="14"/>
      <c r="D851" s="48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6"/>
      <c r="AJ851" s="6"/>
      <c r="AK851" s="6"/>
      <c r="AL851" s="6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</row>
    <row r="852" spans="1:65" ht="15.75" customHeight="1">
      <c r="A852" s="1"/>
      <c r="B852" s="14"/>
      <c r="C852" s="14"/>
      <c r="D852" s="48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6"/>
      <c r="AJ852" s="6"/>
      <c r="AK852" s="6"/>
      <c r="AL852" s="6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</row>
    <row r="853" spans="1:65" ht="15.75" customHeight="1">
      <c r="A853" s="1"/>
      <c r="B853" s="14"/>
      <c r="C853" s="14"/>
      <c r="D853" s="48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6"/>
      <c r="AJ853" s="6"/>
      <c r="AK853" s="6"/>
      <c r="AL853" s="6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</row>
    <row r="854" spans="1:65" ht="15.75" customHeight="1">
      <c r="A854" s="1"/>
      <c r="B854" s="14"/>
      <c r="C854" s="14"/>
      <c r="D854" s="48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6"/>
      <c r="AJ854" s="6"/>
      <c r="AK854" s="6"/>
      <c r="AL854" s="6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</row>
    <row r="855" spans="1:65" ht="15.75" customHeight="1">
      <c r="A855" s="1"/>
      <c r="B855" s="14"/>
      <c r="C855" s="14"/>
      <c r="D855" s="48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6"/>
      <c r="AJ855" s="6"/>
      <c r="AK855" s="6"/>
      <c r="AL855" s="6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</row>
    <row r="856" spans="1:65" ht="15.75" customHeight="1">
      <c r="A856" s="1"/>
      <c r="B856" s="14"/>
      <c r="C856" s="14"/>
      <c r="D856" s="48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6"/>
      <c r="AJ856" s="6"/>
      <c r="AK856" s="6"/>
      <c r="AL856" s="6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</row>
    <row r="857" spans="1:65" ht="15.75" customHeight="1">
      <c r="A857" s="1"/>
      <c r="B857" s="14"/>
      <c r="C857" s="14"/>
      <c r="D857" s="48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6"/>
      <c r="AJ857" s="6"/>
      <c r="AK857" s="6"/>
      <c r="AL857" s="6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</row>
    <row r="858" spans="1:65" ht="15.75" customHeight="1">
      <c r="A858" s="1"/>
      <c r="B858" s="14"/>
      <c r="C858" s="14"/>
      <c r="D858" s="48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6"/>
      <c r="AJ858" s="6"/>
      <c r="AK858" s="6"/>
      <c r="AL858" s="6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</row>
    <row r="859" spans="1:65" ht="15.75" customHeight="1">
      <c r="A859" s="1"/>
      <c r="B859" s="14"/>
      <c r="C859" s="14"/>
      <c r="D859" s="48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6"/>
      <c r="AJ859" s="6"/>
      <c r="AK859" s="6"/>
      <c r="AL859" s="6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</row>
    <row r="860" spans="1:65" ht="15.75" customHeight="1">
      <c r="A860" s="1"/>
      <c r="B860" s="14"/>
      <c r="C860" s="14"/>
      <c r="D860" s="48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6"/>
      <c r="AJ860" s="6"/>
      <c r="AK860" s="6"/>
      <c r="AL860" s="6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</row>
    <row r="861" spans="1:65" ht="15.75" customHeight="1">
      <c r="A861" s="1"/>
      <c r="B861" s="14"/>
      <c r="C861" s="14"/>
      <c r="D861" s="48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6"/>
      <c r="AJ861" s="6"/>
      <c r="AK861" s="6"/>
      <c r="AL861" s="6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</row>
    <row r="862" spans="1:65" ht="15.75" customHeight="1">
      <c r="A862" s="1"/>
      <c r="B862" s="14"/>
      <c r="C862" s="14"/>
      <c r="D862" s="48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6"/>
      <c r="AJ862" s="6"/>
      <c r="AK862" s="6"/>
      <c r="AL862" s="6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</row>
    <row r="863" spans="1:65" ht="15.75" customHeight="1">
      <c r="A863" s="1"/>
      <c r="B863" s="14"/>
      <c r="C863" s="14"/>
      <c r="D863" s="48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6"/>
      <c r="AJ863" s="6"/>
      <c r="AK863" s="6"/>
      <c r="AL863" s="6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</row>
    <row r="864" spans="1:65" ht="15.75" customHeight="1">
      <c r="A864" s="1"/>
      <c r="B864" s="14"/>
      <c r="C864" s="14"/>
      <c r="D864" s="48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6"/>
      <c r="AJ864" s="6"/>
      <c r="AK864" s="6"/>
      <c r="AL864" s="6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</row>
    <row r="865" spans="1:65" ht="15.75" customHeight="1">
      <c r="A865" s="1"/>
      <c r="B865" s="14"/>
      <c r="C865" s="14"/>
      <c r="D865" s="48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6"/>
      <c r="AJ865" s="6"/>
      <c r="AK865" s="6"/>
      <c r="AL865" s="6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</row>
    <row r="866" spans="1:65" ht="15.75" customHeight="1">
      <c r="A866" s="1"/>
      <c r="B866" s="14"/>
      <c r="C866" s="14"/>
      <c r="D866" s="48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6"/>
      <c r="AJ866" s="6"/>
      <c r="AK866" s="6"/>
      <c r="AL866" s="6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</row>
    <row r="867" spans="1:65" ht="15.75" customHeight="1">
      <c r="A867" s="1"/>
      <c r="B867" s="14"/>
      <c r="C867" s="14"/>
      <c r="D867" s="48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6"/>
      <c r="AJ867" s="6"/>
      <c r="AK867" s="6"/>
      <c r="AL867" s="6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</row>
    <row r="868" spans="1:65" ht="15.75" customHeight="1">
      <c r="A868" s="1"/>
      <c r="B868" s="14"/>
      <c r="C868" s="14"/>
      <c r="D868" s="48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6"/>
      <c r="AJ868" s="6"/>
      <c r="AK868" s="6"/>
      <c r="AL868" s="6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</row>
    <row r="869" spans="1:65" ht="15.75" customHeight="1">
      <c r="A869" s="1"/>
      <c r="B869" s="14"/>
      <c r="C869" s="14"/>
      <c r="D869" s="48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6"/>
      <c r="AJ869" s="6"/>
      <c r="AK869" s="6"/>
      <c r="AL869" s="6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</row>
    <row r="870" spans="1:65" ht="15.75" customHeight="1">
      <c r="A870" s="1"/>
      <c r="B870" s="14"/>
      <c r="C870" s="14"/>
      <c r="D870" s="48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6"/>
      <c r="AJ870" s="6"/>
      <c r="AK870" s="6"/>
      <c r="AL870" s="6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</row>
    <row r="871" spans="1:65" ht="15.75" customHeight="1">
      <c r="A871" s="1"/>
      <c r="B871" s="14"/>
      <c r="C871" s="14"/>
      <c r="D871" s="48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6"/>
      <c r="AJ871" s="6"/>
      <c r="AK871" s="6"/>
      <c r="AL871" s="6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</row>
    <row r="872" spans="1:65" ht="15.75" customHeight="1">
      <c r="A872" s="1"/>
      <c r="B872" s="14"/>
      <c r="C872" s="14"/>
      <c r="D872" s="48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6"/>
      <c r="AJ872" s="6"/>
      <c r="AK872" s="6"/>
      <c r="AL872" s="6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</row>
    <row r="873" spans="1:65" ht="15.75" customHeight="1">
      <c r="A873" s="1"/>
      <c r="B873" s="14"/>
      <c r="C873" s="14"/>
      <c r="D873" s="48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6"/>
      <c r="AJ873" s="6"/>
      <c r="AK873" s="6"/>
      <c r="AL873" s="6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</row>
    <row r="874" spans="1:65" ht="15.75" customHeight="1">
      <c r="A874" s="1"/>
      <c r="B874" s="14"/>
      <c r="C874" s="14"/>
      <c r="D874" s="48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6"/>
      <c r="AJ874" s="6"/>
      <c r="AK874" s="6"/>
      <c r="AL874" s="6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</row>
    <row r="875" spans="1:65" ht="15.75" customHeight="1">
      <c r="A875" s="1"/>
      <c r="B875" s="14"/>
      <c r="C875" s="14"/>
      <c r="D875" s="48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6"/>
      <c r="AJ875" s="6"/>
      <c r="AK875" s="6"/>
      <c r="AL875" s="6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</row>
    <row r="876" spans="1:65" ht="15.75" customHeight="1">
      <c r="A876" s="1"/>
      <c r="B876" s="14"/>
      <c r="C876" s="14"/>
      <c r="D876" s="48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6"/>
      <c r="AJ876" s="6"/>
      <c r="AK876" s="6"/>
      <c r="AL876" s="6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</row>
    <row r="877" spans="1:65" ht="15.75" customHeight="1">
      <c r="A877" s="1"/>
      <c r="B877" s="14"/>
      <c r="C877" s="14"/>
      <c r="D877" s="48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6"/>
      <c r="AJ877" s="6"/>
      <c r="AK877" s="6"/>
      <c r="AL877" s="6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</row>
    <row r="878" spans="1:65" ht="15.75" customHeight="1">
      <c r="A878" s="1"/>
      <c r="B878" s="14"/>
      <c r="C878" s="14"/>
      <c r="D878" s="48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6"/>
      <c r="AJ878" s="6"/>
      <c r="AK878" s="6"/>
      <c r="AL878" s="6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</row>
    <row r="879" spans="1:65" ht="15.75" customHeight="1">
      <c r="A879" s="1"/>
      <c r="B879" s="14"/>
      <c r="C879" s="14"/>
      <c r="D879" s="48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6"/>
      <c r="AJ879" s="6"/>
      <c r="AK879" s="6"/>
      <c r="AL879" s="6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</row>
    <row r="880" spans="1:65" ht="15.75" customHeight="1">
      <c r="A880" s="1"/>
      <c r="B880" s="14"/>
      <c r="C880" s="14"/>
      <c r="D880" s="48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6"/>
      <c r="AJ880" s="6"/>
      <c r="AK880" s="6"/>
      <c r="AL880" s="6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</row>
    <row r="881" spans="1:65" ht="15.75" customHeight="1">
      <c r="A881" s="1"/>
      <c r="B881" s="14"/>
      <c r="C881" s="14"/>
      <c r="D881" s="48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6"/>
      <c r="AJ881" s="6"/>
      <c r="AK881" s="6"/>
      <c r="AL881" s="6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</row>
    <row r="882" spans="1:65" ht="15.75" customHeight="1">
      <c r="A882" s="1"/>
      <c r="B882" s="14"/>
      <c r="C882" s="14"/>
      <c r="D882" s="48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6"/>
      <c r="AJ882" s="6"/>
      <c r="AK882" s="6"/>
      <c r="AL882" s="6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</row>
    <row r="883" spans="1:65" ht="15.75" customHeight="1">
      <c r="A883" s="1"/>
      <c r="B883" s="14"/>
      <c r="C883" s="14"/>
      <c r="D883" s="48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6"/>
      <c r="AJ883" s="6"/>
      <c r="AK883" s="6"/>
      <c r="AL883" s="6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</row>
    <row r="884" spans="1:65" ht="15.75" customHeight="1">
      <c r="A884" s="1"/>
      <c r="B884" s="14"/>
      <c r="C884" s="14"/>
      <c r="D884" s="48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6"/>
      <c r="AJ884" s="6"/>
      <c r="AK884" s="6"/>
      <c r="AL884" s="6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</row>
    <row r="885" spans="1:65" ht="15.75" customHeight="1">
      <c r="A885" s="1"/>
      <c r="B885" s="14"/>
      <c r="C885" s="14"/>
      <c r="D885" s="48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6"/>
      <c r="AJ885" s="6"/>
      <c r="AK885" s="6"/>
      <c r="AL885" s="6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</row>
    <row r="886" spans="1:65" ht="15.75" customHeight="1">
      <c r="A886" s="1"/>
      <c r="B886" s="14"/>
      <c r="C886" s="14"/>
      <c r="D886" s="48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6"/>
      <c r="AJ886" s="6"/>
      <c r="AK886" s="6"/>
      <c r="AL886" s="6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</row>
    <row r="887" spans="1:65" ht="15.75" customHeight="1">
      <c r="A887" s="1"/>
      <c r="B887" s="14"/>
      <c r="C887" s="14"/>
      <c r="D887" s="48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6"/>
      <c r="AJ887" s="6"/>
      <c r="AK887" s="6"/>
      <c r="AL887" s="6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</row>
    <row r="888" spans="1:65" ht="15.75" customHeight="1">
      <c r="A888" s="1"/>
      <c r="B888" s="14"/>
      <c r="C888" s="14"/>
      <c r="D888" s="48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6"/>
      <c r="AJ888" s="6"/>
      <c r="AK888" s="6"/>
      <c r="AL888" s="6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</row>
    <row r="889" spans="1:65" ht="15.75" customHeight="1">
      <c r="A889" s="1"/>
      <c r="B889" s="14"/>
      <c r="C889" s="14"/>
      <c r="D889" s="48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6"/>
      <c r="AJ889" s="6"/>
      <c r="AK889" s="6"/>
      <c r="AL889" s="6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</row>
    <row r="890" spans="1:65" ht="15.75" customHeight="1">
      <c r="A890" s="1"/>
      <c r="B890" s="14"/>
      <c r="C890" s="14"/>
      <c r="D890" s="48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6"/>
      <c r="AJ890" s="6"/>
      <c r="AK890" s="6"/>
      <c r="AL890" s="6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</row>
    <row r="891" spans="1:65" ht="15.75" customHeight="1">
      <c r="A891" s="1"/>
      <c r="B891" s="14"/>
      <c r="C891" s="14"/>
      <c r="D891" s="48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6"/>
      <c r="AJ891" s="6"/>
      <c r="AK891" s="6"/>
      <c r="AL891" s="6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</row>
    <row r="892" spans="1:65" ht="15.75" customHeight="1">
      <c r="A892" s="1"/>
      <c r="B892" s="14"/>
      <c r="C892" s="14"/>
      <c r="D892" s="48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6"/>
      <c r="AJ892" s="6"/>
      <c r="AK892" s="6"/>
      <c r="AL892" s="6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</row>
    <row r="893" spans="1:65" ht="15.75" customHeight="1">
      <c r="A893" s="1"/>
      <c r="B893" s="14"/>
      <c r="C893" s="14"/>
      <c r="D893" s="48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6"/>
      <c r="AJ893" s="6"/>
      <c r="AK893" s="6"/>
      <c r="AL893" s="6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</row>
    <row r="894" spans="1:65" ht="15.75" customHeight="1">
      <c r="A894" s="1"/>
      <c r="B894" s="14"/>
      <c r="C894" s="14"/>
      <c r="D894" s="48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6"/>
      <c r="AJ894" s="6"/>
      <c r="AK894" s="6"/>
      <c r="AL894" s="6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</row>
    <row r="895" spans="1:65" ht="15.75" customHeight="1">
      <c r="A895" s="1"/>
      <c r="B895" s="14"/>
      <c r="C895" s="14"/>
      <c r="D895" s="48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6"/>
      <c r="AJ895" s="6"/>
      <c r="AK895" s="6"/>
      <c r="AL895" s="6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</row>
    <row r="896" spans="1:65" ht="15.75" customHeight="1">
      <c r="A896" s="1"/>
      <c r="B896" s="14"/>
      <c r="C896" s="14"/>
      <c r="D896" s="48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6"/>
      <c r="AJ896" s="6"/>
      <c r="AK896" s="6"/>
      <c r="AL896" s="6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</row>
    <row r="897" spans="1:65" ht="15.75" customHeight="1">
      <c r="A897" s="1"/>
      <c r="B897" s="14"/>
      <c r="C897" s="14"/>
      <c r="D897" s="48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6"/>
      <c r="AJ897" s="6"/>
      <c r="AK897" s="6"/>
      <c r="AL897" s="6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</row>
    <row r="898" spans="1:65" ht="15.75" customHeight="1">
      <c r="A898" s="1"/>
      <c r="B898" s="14"/>
      <c r="C898" s="14"/>
      <c r="D898" s="48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6"/>
      <c r="AJ898" s="6"/>
      <c r="AK898" s="6"/>
      <c r="AL898" s="6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</row>
    <row r="899" spans="1:65" ht="15.75" customHeight="1">
      <c r="A899" s="1"/>
      <c r="B899" s="14"/>
      <c r="C899" s="14"/>
      <c r="D899" s="48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6"/>
      <c r="AJ899" s="6"/>
      <c r="AK899" s="6"/>
      <c r="AL899" s="6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</row>
    <row r="900" spans="1:65" ht="15.75" customHeight="1">
      <c r="A900" s="1"/>
      <c r="B900" s="14"/>
      <c r="C900" s="14"/>
      <c r="D900" s="48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6"/>
      <c r="AJ900" s="6"/>
      <c r="AK900" s="6"/>
      <c r="AL900" s="6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</row>
    <row r="901" spans="1:65" ht="15.75" customHeight="1">
      <c r="A901" s="1"/>
      <c r="B901" s="14"/>
      <c r="C901" s="14"/>
      <c r="D901" s="48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6"/>
      <c r="AJ901" s="6"/>
      <c r="AK901" s="6"/>
      <c r="AL901" s="6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</row>
    <row r="902" spans="1:65" ht="15.75" customHeight="1">
      <c r="A902" s="1"/>
      <c r="B902" s="14"/>
      <c r="C902" s="14"/>
      <c r="D902" s="48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6"/>
      <c r="AJ902" s="6"/>
      <c r="AK902" s="6"/>
      <c r="AL902" s="6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</row>
    <row r="903" spans="1:65" ht="15.75" customHeight="1">
      <c r="A903" s="1"/>
      <c r="B903" s="14"/>
      <c r="C903" s="14"/>
      <c r="D903" s="48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6"/>
      <c r="AJ903" s="6"/>
      <c r="AK903" s="6"/>
      <c r="AL903" s="6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</row>
    <row r="904" spans="1:65" ht="15.75" customHeight="1">
      <c r="A904" s="1"/>
      <c r="B904" s="14"/>
      <c r="C904" s="14"/>
      <c r="D904" s="48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6"/>
      <c r="AJ904" s="6"/>
      <c r="AK904" s="6"/>
      <c r="AL904" s="6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</row>
    <row r="905" spans="1:65" ht="15.75" customHeight="1">
      <c r="A905" s="1"/>
      <c r="B905" s="14"/>
      <c r="C905" s="14"/>
      <c r="D905" s="48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6"/>
      <c r="AJ905" s="6"/>
      <c r="AK905" s="6"/>
      <c r="AL905" s="6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</row>
    <row r="906" spans="1:65" ht="15.75" customHeight="1">
      <c r="A906" s="1"/>
      <c r="B906" s="14"/>
      <c r="C906" s="14"/>
      <c r="D906" s="48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6"/>
      <c r="AJ906" s="6"/>
      <c r="AK906" s="6"/>
      <c r="AL906" s="6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</row>
    <row r="907" spans="1:65" ht="15.75" customHeight="1">
      <c r="A907" s="1"/>
      <c r="B907" s="14"/>
      <c r="C907" s="14"/>
      <c r="D907" s="48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6"/>
      <c r="AJ907" s="6"/>
      <c r="AK907" s="6"/>
      <c r="AL907" s="6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</row>
    <row r="908" spans="1:65" ht="15.75" customHeight="1">
      <c r="A908" s="1"/>
      <c r="B908" s="14"/>
      <c r="C908" s="14"/>
      <c r="D908" s="48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6"/>
      <c r="AJ908" s="6"/>
      <c r="AK908" s="6"/>
      <c r="AL908" s="6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</row>
    <row r="909" spans="1:65" ht="15.75" customHeight="1">
      <c r="A909" s="1"/>
      <c r="B909" s="14"/>
      <c r="C909" s="14"/>
      <c r="D909" s="48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6"/>
      <c r="AJ909" s="6"/>
      <c r="AK909" s="6"/>
      <c r="AL909" s="6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</row>
    <row r="910" spans="1:65" ht="15.75" customHeight="1">
      <c r="A910" s="1"/>
      <c r="B910" s="14"/>
      <c r="C910" s="14"/>
      <c r="D910" s="48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6"/>
      <c r="AJ910" s="6"/>
      <c r="AK910" s="6"/>
      <c r="AL910" s="6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</row>
    <row r="911" spans="1:65" ht="15.75" customHeight="1">
      <c r="A911" s="1"/>
      <c r="B911" s="14"/>
      <c r="C911" s="14"/>
      <c r="D911" s="48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6"/>
      <c r="AJ911" s="6"/>
      <c r="AK911" s="6"/>
      <c r="AL911" s="6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</row>
    <row r="912" spans="1:65" ht="15.75" customHeight="1">
      <c r="A912" s="1"/>
      <c r="B912" s="14"/>
      <c r="C912" s="14"/>
      <c r="D912" s="48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6"/>
      <c r="AJ912" s="6"/>
      <c r="AK912" s="6"/>
      <c r="AL912" s="6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</row>
    <row r="913" spans="1:65" ht="15.75" customHeight="1">
      <c r="A913" s="1"/>
      <c r="B913" s="14"/>
      <c r="C913" s="14"/>
      <c r="D913" s="48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6"/>
      <c r="AJ913" s="6"/>
      <c r="AK913" s="6"/>
      <c r="AL913" s="6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</row>
    <row r="914" spans="1:65" ht="15.75" customHeight="1">
      <c r="A914" s="1"/>
      <c r="B914" s="14"/>
      <c r="C914" s="14"/>
      <c r="D914" s="48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6"/>
      <c r="AJ914" s="6"/>
      <c r="AK914" s="6"/>
      <c r="AL914" s="6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</row>
    <row r="915" spans="1:65" ht="15.75" customHeight="1">
      <c r="A915" s="1"/>
      <c r="B915" s="14"/>
      <c r="C915" s="14"/>
      <c r="D915" s="48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6"/>
      <c r="AJ915" s="6"/>
      <c r="AK915" s="6"/>
      <c r="AL915" s="6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</row>
    <row r="916" spans="1:65" ht="15.75" customHeight="1">
      <c r="A916" s="1"/>
      <c r="B916" s="14"/>
      <c r="C916" s="14"/>
      <c r="D916" s="48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6"/>
      <c r="AJ916" s="6"/>
      <c r="AK916" s="6"/>
      <c r="AL916" s="6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</row>
    <row r="917" spans="1:65" ht="15.75" customHeight="1">
      <c r="A917" s="1"/>
      <c r="B917" s="14"/>
      <c r="C917" s="14"/>
      <c r="D917" s="48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6"/>
      <c r="AJ917" s="6"/>
      <c r="AK917" s="6"/>
      <c r="AL917" s="6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</row>
    <row r="918" spans="1:65" ht="15.75" customHeight="1">
      <c r="A918" s="1"/>
      <c r="B918" s="14"/>
      <c r="C918" s="14"/>
      <c r="D918" s="48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6"/>
      <c r="AJ918" s="6"/>
      <c r="AK918" s="6"/>
      <c r="AL918" s="6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</row>
    <row r="919" spans="1:65" ht="15.75" customHeight="1">
      <c r="A919" s="1"/>
      <c r="B919" s="14"/>
      <c r="C919" s="14"/>
      <c r="D919" s="48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6"/>
      <c r="AJ919" s="6"/>
      <c r="AK919" s="6"/>
      <c r="AL919" s="6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</row>
    <row r="920" spans="1:65" ht="15.75" customHeight="1">
      <c r="A920" s="1"/>
      <c r="B920" s="14"/>
      <c r="C920" s="14"/>
      <c r="D920" s="48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6"/>
      <c r="AJ920" s="6"/>
      <c r="AK920" s="6"/>
      <c r="AL920" s="6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</row>
    <row r="921" spans="1:65" ht="15.75" customHeight="1">
      <c r="A921" s="1"/>
      <c r="B921" s="14"/>
      <c r="C921" s="14"/>
      <c r="D921" s="48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6"/>
      <c r="AJ921" s="6"/>
      <c r="AK921" s="6"/>
      <c r="AL921" s="6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</row>
    <row r="922" spans="1:65" ht="15.75" customHeight="1">
      <c r="A922" s="1"/>
      <c r="B922" s="14"/>
      <c r="C922" s="14"/>
      <c r="D922" s="48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6"/>
      <c r="AJ922" s="6"/>
      <c r="AK922" s="6"/>
      <c r="AL922" s="6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</row>
    <row r="923" spans="1:65" ht="15.75" customHeight="1">
      <c r="A923" s="1"/>
      <c r="B923" s="14"/>
      <c r="C923" s="14"/>
      <c r="D923" s="48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6"/>
      <c r="AJ923" s="6"/>
      <c r="AK923" s="6"/>
      <c r="AL923" s="6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</row>
    <row r="924" spans="1:65" ht="15.75" customHeight="1">
      <c r="A924" s="1"/>
      <c r="B924" s="14"/>
      <c r="C924" s="14"/>
      <c r="D924" s="48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6"/>
      <c r="AJ924" s="6"/>
      <c r="AK924" s="6"/>
      <c r="AL924" s="6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</row>
    <row r="925" spans="1:65" ht="15.75" customHeight="1">
      <c r="A925" s="1"/>
      <c r="B925" s="14"/>
      <c r="C925" s="14"/>
      <c r="D925" s="48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6"/>
      <c r="AJ925" s="6"/>
      <c r="AK925" s="6"/>
      <c r="AL925" s="6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</row>
    <row r="926" spans="1:65" ht="15.75" customHeight="1">
      <c r="A926" s="1"/>
      <c r="B926" s="14"/>
      <c r="C926" s="14"/>
      <c r="D926" s="48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6"/>
      <c r="AJ926" s="6"/>
      <c r="AK926" s="6"/>
      <c r="AL926" s="6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</row>
    <row r="927" spans="1:65" ht="15.75" customHeight="1">
      <c r="A927" s="1"/>
      <c r="B927" s="14"/>
      <c r="C927" s="14"/>
      <c r="D927" s="48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6"/>
      <c r="AJ927" s="6"/>
      <c r="AK927" s="6"/>
      <c r="AL927" s="6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</row>
    <row r="928" spans="1:65" ht="15.75" customHeight="1">
      <c r="A928" s="1"/>
      <c r="B928" s="14"/>
      <c r="C928" s="14"/>
      <c r="D928" s="48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6"/>
      <c r="AJ928" s="6"/>
      <c r="AK928" s="6"/>
      <c r="AL928" s="6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</row>
    <row r="929" spans="1:65" ht="15.75" customHeight="1">
      <c r="A929" s="1"/>
      <c r="B929" s="14"/>
      <c r="C929" s="14"/>
      <c r="D929" s="48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6"/>
      <c r="AJ929" s="6"/>
      <c r="AK929" s="6"/>
      <c r="AL929" s="6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</row>
    <row r="930" spans="1:65" ht="15.75" customHeight="1">
      <c r="A930" s="1"/>
      <c r="B930" s="14"/>
      <c r="C930" s="14"/>
      <c r="D930" s="48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6"/>
      <c r="AJ930" s="6"/>
      <c r="AK930" s="6"/>
      <c r="AL930" s="6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</row>
    <row r="931" spans="1:65" ht="15.75" customHeight="1">
      <c r="A931" s="1"/>
      <c r="B931" s="14"/>
      <c r="C931" s="14"/>
      <c r="D931" s="48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6"/>
      <c r="AJ931" s="6"/>
      <c r="AK931" s="6"/>
      <c r="AL931" s="6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</row>
    <row r="932" spans="1:65" ht="15.75" customHeight="1">
      <c r="A932" s="1"/>
      <c r="B932" s="14"/>
      <c r="C932" s="14"/>
      <c r="D932" s="48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6"/>
      <c r="AJ932" s="6"/>
      <c r="AK932" s="6"/>
      <c r="AL932" s="6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</row>
    <row r="933" spans="1:65" ht="15.75" customHeight="1">
      <c r="A933" s="1"/>
      <c r="B933" s="14"/>
      <c r="C933" s="14"/>
      <c r="D933" s="48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6"/>
      <c r="AJ933" s="6"/>
      <c r="AK933" s="6"/>
      <c r="AL933" s="6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</row>
    <row r="934" spans="1:65" ht="15.75" customHeight="1">
      <c r="A934" s="1"/>
      <c r="B934" s="14"/>
      <c r="C934" s="14"/>
      <c r="D934" s="48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6"/>
      <c r="AJ934" s="6"/>
      <c r="AK934" s="6"/>
      <c r="AL934" s="6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</row>
    <row r="935" spans="1:65" ht="15.75" customHeight="1">
      <c r="A935" s="1"/>
      <c r="B935" s="14"/>
      <c r="C935" s="14"/>
      <c r="D935" s="48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6"/>
      <c r="AJ935" s="6"/>
      <c r="AK935" s="6"/>
      <c r="AL935" s="6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</row>
    <row r="936" spans="1:65" ht="15.75" customHeight="1">
      <c r="A936" s="1"/>
      <c r="B936" s="14"/>
      <c r="C936" s="14"/>
      <c r="D936" s="48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6"/>
      <c r="AJ936" s="6"/>
      <c r="AK936" s="6"/>
      <c r="AL936" s="6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</row>
    <row r="937" spans="1:65" ht="15.75" customHeight="1">
      <c r="A937" s="1"/>
      <c r="B937" s="14"/>
      <c r="C937" s="14"/>
      <c r="D937" s="48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6"/>
      <c r="AJ937" s="6"/>
      <c r="AK937" s="6"/>
      <c r="AL937" s="6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</row>
    <row r="938" spans="1:65" ht="15.75" customHeight="1">
      <c r="A938" s="1"/>
      <c r="B938" s="14"/>
      <c r="C938" s="14"/>
      <c r="D938" s="48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6"/>
      <c r="AJ938" s="6"/>
      <c r="AK938" s="6"/>
      <c r="AL938" s="6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</row>
    <row r="939" spans="1:65" ht="15.75" customHeight="1">
      <c r="A939" s="1"/>
      <c r="B939" s="14"/>
      <c r="C939" s="14"/>
      <c r="D939" s="48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6"/>
      <c r="AJ939" s="6"/>
      <c r="AK939" s="6"/>
      <c r="AL939" s="6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</row>
    <row r="940" spans="1:65" ht="15.75" customHeight="1">
      <c r="A940" s="1"/>
      <c r="B940" s="14"/>
      <c r="C940" s="14"/>
      <c r="D940" s="48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6"/>
      <c r="AJ940" s="6"/>
      <c r="AK940" s="6"/>
      <c r="AL940" s="6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</row>
    <row r="941" spans="1:65" ht="15.75" customHeight="1">
      <c r="A941" s="1"/>
      <c r="B941" s="14"/>
      <c r="C941" s="14"/>
      <c r="D941" s="48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6"/>
      <c r="AJ941" s="6"/>
      <c r="AK941" s="6"/>
      <c r="AL941" s="6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</row>
    <row r="942" spans="1:65" ht="15.75" customHeight="1">
      <c r="A942" s="1"/>
      <c r="B942" s="14"/>
      <c r="C942" s="14"/>
      <c r="D942" s="48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6"/>
      <c r="AJ942" s="6"/>
      <c r="AK942" s="6"/>
      <c r="AL942" s="6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</row>
    <row r="943" spans="1:65" ht="15.75" customHeight="1">
      <c r="A943" s="1"/>
      <c r="B943" s="14"/>
      <c r="C943" s="14"/>
      <c r="D943" s="48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6"/>
      <c r="AJ943" s="6"/>
      <c r="AK943" s="6"/>
      <c r="AL943" s="6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</row>
    <row r="944" spans="1:65" ht="15.75" customHeight="1">
      <c r="A944" s="1"/>
      <c r="B944" s="14"/>
      <c r="C944" s="14"/>
      <c r="D944" s="48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6"/>
      <c r="AJ944" s="6"/>
      <c r="AK944" s="6"/>
      <c r="AL944" s="6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</row>
    <row r="945" spans="1:65" ht="15.75" customHeight="1">
      <c r="A945" s="1"/>
      <c r="B945" s="14"/>
      <c r="C945" s="14"/>
      <c r="D945" s="48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6"/>
      <c r="AJ945" s="6"/>
      <c r="AK945" s="6"/>
      <c r="AL945" s="6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</row>
    <row r="946" spans="1:65" ht="15.75" customHeight="1">
      <c r="A946" s="1"/>
      <c r="B946" s="14"/>
      <c r="C946" s="14"/>
      <c r="D946" s="48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6"/>
      <c r="AJ946" s="6"/>
      <c r="AK946" s="6"/>
      <c r="AL946" s="6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</row>
    <row r="947" spans="1:65" ht="15.75" customHeight="1">
      <c r="A947" s="1"/>
      <c r="B947" s="14"/>
      <c r="C947" s="14"/>
      <c r="D947" s="48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6"/>
      <c r="AJ947" s="6"/>
      <c r="AK947" s="6"/>
      <c r="AL947" s="6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</row>
    <row r="948" spans="1:65" ht="15.75" customHeight="1">
      <c r="A948" s="1"/>
      <c r="B948" s="14"/>
      <c r="C948" s="14"/>
      <c r="D948" s="48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6"/>
      <c r="AJ948" s="6"/>
      <c r="AK948" s="6"/>
      <c r="AL948" s="6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</row>
    <row r="949" spans="1:65" ht="15.75" customHeight="1">
      <c r="A949" s="1"/>
      <c r="B949" s="14"/>
      <c r="C949" s="14"/>
      <c r="D949" s="48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6"/>
      <c r="AJ949" s="6"/>
      <c r="AK949" s="6"/>
      <c r="AL949" s="6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</row>
    <row r="950" spans="1:65" ht="15.75" customHeight="1">
      <c r="A950" s="1"/>
      <c r="B950" s="14"/>
      <c r="C950" s="14"/>
      <c r="D950" s="48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6"/>
      <c r="AJ950" s="6"/>
      <c r="AK950" s="6"/>
      <c r="AL950" s="6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</row>
    <row r="951" spans="1:65" ht="15.75" customHeight="1">
      <c r="A951" s="1"/>
      <c r="B951" s="14"/>
      <c r="C951" s="14"/>
      <c r="D951" s="48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6"/>
      <c r="AJ951" s="6"/>
      <c r="AK951" s="6"/>
      <c r="AL951" s="6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</row>
    <row r="952" spans="1:65" ht="15.75" customHeight="1">
      <c r="A952" s="1"/>
      <c r="B952" s="14"/>
      <c r="C952" s="14"/>
      <c r="D952" s="48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6"/>
      <c r="AJ952" s="6"/>
      <c r="AK952" s="6"/>
      <c r="AL952" s="6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</row>
    <row r="953" spans="1:65" ht="15.75" customHeight="1">
      <c r="A953" s="1"/>
      <c r="B953" s="14"/>
      <c r="C953" s="14"/>
      <c r="D953" s="48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6"/>
      <c r="AJ953" s="6"/>
      <c r="AK953" s="6"/>
      <c r="AL953" s="6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</row>
    <row r="954" spans="1:65" ht="15.75" customHeight="1">
      <c r="A954" s="1"/>
      <c r="B954" s="14"/>
      <c r="C954" s="14"/>
      <c r="D954" s="48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6"/>
      <c r="AJ954" s="6"/>
      <c r="AK954" s="6"/>
      <c r="AL954" s="6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</row>
    <row r="955" spans="1:65" ht="15.75" customHeight="1">
      <c r="A955" s="1"/>
      <c r="B955" s="14"/>
      <c r="C955" s="14"/>
      <c r="D955" s="48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6"/>
      <c r="AJ955" s="6"/>
      <c r="AK955" s="6"/>
      <c r="AL955" s="6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</row>
    <row r="956" spans="1:65" ht="15.75" customHeight="1">
      <c r="A956" s="1"/>
      <c r="B956" s="14"/>
      <c r="C956" s="14"/>
      <c r="D956" s="48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6"/>
      <c r="AJ956" s="6"/>
      <c r="AK956" s="6"/>
      <c r="AL956" s="6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</row>
    <row r="957" spans="1:65" ht="15.75" customHeight="1">
      <c r="A957" s="1"/>
      <c r="B957" s="14"/>
      <c r="C957" s="14"/>
      <c r="D957" s="48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6"/>
      <c r="AJ957" s="6"/>
      <c r="AK957" s="6"/>
      <c r="AL957" s="6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</row>
    <row r="958" spans="1:65" ht="15.75" customHeight="1">
      <c r="A958" s="1"/>
      <c r="B958" s="14"/>
      <c r="C958" s="14"/>
      <c r="D958" s="48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6"/>
      <c r="AJ958" s="6"/>
      <c r="AK958" s="6"/>
      <c r="AL958" s="6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</row>
    <row r="959" spans="1:65" ht="15.75" customHeight="1">
      <c r="A959" s="1"/>
      <c r="B959" s="14"/>
      <c r="C959" s="14"/>
      <c r="D959" s="48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6"/>
      <c r="AJ959" s="6"/>
      <c r="AK959" s="6"/>
      <c r="AL959" s="6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</row>
    <row r="960" spans="1:65" ht="15.75" customHeight="1">
      <c r="A960" s="1"/>
      <c r="B960" s="14"/>
      <c r="C960" s="14"/>
      <c r="D960" s="48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6"/>
      <c r="AJ960" s="6"/>
      <c r="AK960" s="6"/>
      <c r="AL960" s="6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</row>
    <row r="961" spans="1:65" ht="15.75" customHeight="1">
      <c r="A961" s="1"/>
      <c r="B961" s="14"/>
      <c r="C961" s="14"/>
      <c r="D961" s="48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6"/>
      <c r="AJ961" s="6"/>
      <c r="AK961" s="6"/>
      <c r="AL961" s="6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</row>
    <row r="962" spans="1:65" ht="15.75" customHeight="1">
      <c r="A962" s="1"/>
      <c r="B962" s="14"/>
      <c r="C962" s="14"/>
      <c r="D962" s="48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6"/>
      <c r="AJ962" s="6"/>
      <c r="AK962" s="6"/>
      <c r="AL962" s="6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</row>
    <row r="963" spans="1:65" ht="15.75" customHeight="1">
      <c r="A963" s="1"/>
      <c r="B963" s="14"/>
      <c r="C963" s="14"/>
      <c r="D963" s="48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6"/>
      <c r="AJ963" s="6"/>
      <c r="AK963" s="6"/>
      <c r="AL963" s="6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</row>
    <row r="964" spans="1:65" ht="15.75" customHeight="1">
      <c r="A964" s="1"/>
      <c r="B964" s="14"/>
      <c r="C964" s="14"/>
      <c r="D964" s="48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6"/>
      <c r="AJ964" s="6"/>
      <c r="AK964" s="6"/>
      <c r="AL964" s="6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</row>
    <row r="965" spans="1:65" ht="15.75" customHeight="1">
      <c r="A965" s="1"/>
      <c r="B965" s="14"/>
      <c r="C965" s="14"/>
      <c r="D965" s="48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6"/>
      <c r="AJ965" s="6"/>
      <c r="AK965" s="6"/>
      <c r="AL965" s="6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</row>
    <row r="966" spans="1:65" ht="15.75" customHeight="1">
      <c r="A966" s="1"/>
      <c r="B966" s="14"/>
      <c r="C966" s="14"/>
      <c r="D966" s="48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6"/>
      <c r="AJ966" s="6"/>
      <c r="AK966" s="6"/>
      <c r="AL966" s="6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</row>
    <row r="967" spans="1:65" ht="15.75" customHeight="1">
      <c r="A967" s="1"/>
      <c r="B967" s="14"/>
      <c r="C967" s="14"/>
      <c r="D967" s="48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6"/>
      <c r="AJ967" s="6"/>
      <c r="AK967" s="6"/>
      <c r="AL967" s="6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</row>
    <row r="968" spans="1:65" ht="15.75" customHeight="1">
      <c r="A968" s="1"/>
      <c r="B968" s="14"/>
      <c r="C968" s="14"/>
      <c r="D968" s="48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6"/>
      <c r="AJ968" s="6"/>
      <c r="AK968" s="6"/>
      <c r="AL968" s="6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</row>
    <row r="969" spans="1:65" ht="15.75" customHeight="1">
      <c r="A969" s="1"/>
      <c r="B969" s="14"/>
      <c r="C969" s="14"/>
      <c r="D969" s="48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6"/>
      <c r="AJ969" s="6"/>
      <c r="AK969" s="6"/>
      <c r="AL969" s="6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</row>
    <row r="970" spans="1:65" ht="15.75" customHeight="1">
      <c r="A970" s="1"/>
      <c r="B970" s="14"/>
      <c r="C970" s="14"/>
      <c r="D970" s="48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6"/>
      <c r="AJ970" s="6"/>
      <c r="AK970" s="6"/>
      <c r="AL970" s="6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</row>
    <row r="971" spans="1:65" ht="15.75" customHeight="1">
      <c r="A971" s="1"/>
      <c r="B971" s="14"/>
      <c r="C971" s="14"/>
      <c r="D971" s="48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6"/>
      <c r="AJ971" s="6"/>
      <c r="AK971" s="6"/>
      <c r="AL971" s="6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</row>
    <row r="972" spans="1:65" ht="15.75" customHeight="1">
      <c r="A972" s="1"/>
      <c r="B972" s="14"/>
      <c r="C972" s="14"/>
      <c r="D972" s="48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6"/>
      <c r="AJ972" s="6"/>
      <c r="AK972" s="6"/>
      <c r="AL972" s="6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</row>
    <row r="973" spans="1:65" ht="15.75" customHeight="1">
      <c r="A973" s="1"/>
      <c r="B973" s="14"/>
      <c r="C973" s="14"/>
      <c r="D973" s="48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6"/>
      <c r="AJ973" s="6"/>
      <c r="AK973" s="6"/>
      <c r="AL973" s="6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</row>
    <row r="974" spans="1:65" ht="15.75" customHeight="1">
      <c r="A974" s="1"/>
      <c r="B974" s="14"/>
      <c r="C974" s="14"/>
      <c r="D974" s="48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6"/>
      <c r="AJ974" s="6"/>
      <c r="AK974" s="6"/>
      <c r="AL974" s="6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</row>
    <row r="975" spans="1:65" ht="15.75" customHeight="1">
      <c r="A975" s="1"/>
      <c r="B975" s="14"/>
      <c r="C975" s="14"/>
      <c r="D975" s="48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6"/>
      <c r="AJ975" s="6"/>
      <c r="AK975" s="6"/>
      <c r="AL975" s="6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</row>
    <row r="976" spans="1:65" ht="15.75" customHeight="1">
      <c r="A976" s="1"/>
      <c r="B976" s="14"/>
      <c r="C976" s="14"/>
      <c r="D976" s="48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6"/>
      <c r="AJ976" s="6"/>
      <c r="AK976" s="6"/>
      <c r="AL976" s="6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  <c r="BM976" s="14"/>
    </row>
    <row r="977" spans="1:65" ht="15.75" customHeight="1">
      <c r="A977" s="1"/>
      <c r="B977" s="14"/>
      <c r="C977" s="14"/>
      <c r="D977" s="48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6"/>
      <c r="AJ977" s="6"/>
      <c r="AK977" s="6"/>
      <c r="AL977" s="6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  <c r="BM977" s="14"/>
    </row>
    <row r="978" spans="1:65" ht="15.75" customHeight="1">
      <c r="A978" s="1"/>
      <c r="B978" s="14"/>
      <c r="C978" s="14"/>
      <c r="D978" s="48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6"/>
      <c r="AJ978" s="6"/>
      <c r="AK978" s="6"/>
      <c r="AL978" s="6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  <c r="BM978" s="14"/>
    </row>
    <row r="979" spans="1:65" ht="15.75" customHeight="1">
      <c r="A979" s="1"/>
      <c r="B979" s="14"/>
      <c r="C979" s="14"/>
      <c r="D979" s="48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6"/>
      <c r="AJ979" s="6"/>
      <c r="AK979" s="6"/>
      <c r="AL979" s="6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  <c r="BM979" s="14"/>
    </row>
    <row r="980" spans="1:65" ht="15.75" customHeight="1">
      <c r="A980" s="1"/>
      <c r="B980" s="14"/>
      <c r="C980" s="14"/>
      <c r="D980" s="48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6"/>
      <c r="AJ980" s="6"/>
      <c r="AK980" s="6"/>
      <c r="AL980" s="6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  <c r="BM980" s="14"/>
    </row>
    <row r="981" spans="1:65" ht="15.75" customHeight="1">
      <c r="A981" s="1"/>
      <c r="B981" s="14"/>
      <c r="C981" s="14"/>
      <c r="D981" s="48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6"/>
      <c r="AJ981" s="6"/>
      <c r="AK981" s="6"/>
      <c r="AL981" s="6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  <c r="BM981" s="14"/>
    </row>
    <row r="982" spans="1:65" ht="15.75" customHeight="1">
      <c r="A982" s="1"/>
      <c r="B982" s="14"/>
      <c r="C982" s="14"/>
      <c r="D982" s="48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6"/>
      <c r="AJ982" s="6"/>
      <c r="AK982" s="6"/>
      <c r="AL982" s="6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  <c r="BM982" s="14"/>
    </row>
    <row r="983" spans="1:65" ht="15.75" customHeight="1">
      <c r="A983" s="1"/>
      <c r="B983" s="14"/>
      <c r="C983" s="14"/>
      <c r="D983" s="48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6"/>
      <c r="AJ983" s="6"/>
      <c r="AK983" s="6"/>
      <c r="AL983" s="6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  <c r="BM983" s="14"/>
    </row>
    <row r="984" spans="1:65" ht="15.75" customHeight="1">
      <c r="A984" s="1"/>
      <c r="B984" s="14"/>
      <c r="C984" s="14"/>
      <c r="D984" s="48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6"/>
      <c r="AJ984" s="6"/>
      <c r="AK984" s="6"/>
      <c r="AL984" s="6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  <c r="BM984" s="14"/>
    </row>
    <row r="985" spans="1:65" ht="15.75" customHeight="1">
      <c r="A985" s="1"/>
      <c r="B985" s="14"/>
      <c r="C985" s="14"/>
      <c r="D985" s="48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6"/>
      <c r="AJ985" s="6"/>
      <c r="AK985" s="6"/>
      <c r="AL985" s="6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  <c r="BM985" s="14"/>
    </row>
    <row r="986" spans="1:65" ht="15.75" customHeight="1">
      <c r="A986" s="1"/>
      <c r="B986" s="14"/>
      <c r="C986" s="14"/>
      <c r="D986" s="48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6"/>
      <c r="AJ986" s="6"/>
      <c r="AK986" s="6"/>
      <c r="AL986" s="6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  <c r="BM986" s="14"/>
    </row>
    <row r="987" spans="1:65" ht="15.75" customHeight="1">
      <c r="A987" s="1"/>
      <c r="B987" s="14"/>
      <c r="C987" s="14"/>
      <c r="D987" s="48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6"/>
      <c r="AJ987" s="6"/>
      <c r="AK987" s="6"/>
      <c r="AL987" s="6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  <c r="BM987" s="14"/>
    </row>
    <row r="988" spans="1:65" ht="15.75" customHeight="1">
      <c r="A988" s="1"/>
      <c r="B988" s="14"/>
      <c r="C988" s="14"/>
      <c r="D988" s="48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6"/>
      <c r="AJ988" s="6"/>
      <c r="AK988" s="6"/>
      <c r="AL988" s="6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  <c r="BM988" s="14"/>
    </row>
    <row r="989" spans="1:65" ht="15.75" customHeight="1">
      <c r="A989" s="1"/>
      <c r="B989" s="14"/>
      <c r="C989" s="14"/>
      <c r="D989" s="48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6"/>
      <c r="AJ989" s="6"/>
      <c r="AK989" s="6"/>
      <c r="AL989" s="6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  <c r="BM989" s="14"/>
    </row>
    <row r="990" spans="1:65" ht="15.75" customHeight="1">
      <c r="A990" s="1"/>
      <c r="B990" s="14"/>
      <c r="C990" s="14"/>
      <c r="D990" s="48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6"/>
      <c r="AJ990" s="6"/>
      <c r="AK990" s="6"/>
      <c r="AL990" s="6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  <c r="BM990" s="14"/>
    </row>
    <row r="991" spans="1:65" ht="15.75" customHeight="1">
      <c r="A991" s="1"/>
      <c r="B991" s="14"/>
      <c r="C991" s="14"/>
      <c r="D991" s="48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6"/>
      <c r="AJ991" s="6"/>
      <c r="AK991" s="6"/>
      <c r="AL991" s="6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  <c r="BM991" s="14"/>
    </row>
    <row r="992" spans="1:65" ht="15.75" customHeight="1">
      <c r="A992" s="1"/>
      <c r="B992" s="14"/>
      <c r="C992" s="14"/>
      <c r="D992" s="48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6"/>
      <c r="AJ992" s="6"/>
      <c r="AK992" s="6"/>
      <c r="AL992" s="6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  <c r="BM992" s="14"/>
    </row>
    <row r="993" spans="1:65" ht="15.75" customHeight="1">
      <c r="A993" s="1"/>
      <c r="B993" s="14"/>
      <c r="C993" s="14"/>
      <c r="D993" s="48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6"/>
      <c r="AJ993" s="6"/>
      <c r="AK993" s="6"/>
      <c r="AL993" s="6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  <c r="BM993" s="14"/>
    </row>
    <row r="994" spans="1:65" ht="15.75" customHeight="1">
      <c r="A994" s="1"/>
      <c r="B994" s="14"/>
      <c r="C994" s="14"/>
      <c r="D994" s="48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6"/>
      <c r="AJ994" s="6"/>
      <c r="AK994" s="6"/>
      <c r="AL994" s="6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  <c r="BM994" s="14"/>
    </row>
    <row r="995" spans="1:65" ht="15.75" customHeight="1">
      <c r="A995" s="1"/>
      <c r="B995" s="14"/>
      <c r="C995" s="14"/>
      <c r="D995" s="48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6"/>
      <c r="AJ995" s="6"/>
      <c r="AK995" s="6"/>
      <c r="AL995" s="6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  <c r="BM995" s="14"/>
    </row>
    <row r="996" spans="1:65" ht="15.75" customHeight="1">
      <c r="A996" s="1"/>
      <c r="B996" s="14"/>
      <c r="C996" s="14"/>
      <c r="D996" s="48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6"/>
      <c r="AJ996" s="6"/>
      <c r="AK996" s="6"/>
      <c r="AL996" s="6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  <c r="BM996" s="14"/>
    </row>
    <row r="997" spans="1:65" ht="15.75" customHeight="1">
      <c r="A997" s="1"/>
      <c r="B997" s="14"/>
      <c r="C997" s="14"/>
      <c r="D997" s="48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6"/>
      <c r="AJ997" s="6"/>
      <c r="AK997" s="6"/>
      <c r="AL997" s="6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  <c r="BM997" s="14"/>
    </row>
    <row r="998" spans="1:65" ht="15.75" customHeight="1">
      <c r="A998" s="1"/>
      <c r="B998" s="14"/>
      <c r="C998" s="14"/>
      <c r="D998" s="48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6"/>
      <c r="AJ998" s="6"/>
      <c r="AK998" s="6"/>
      <c r="AL998" s="6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  <c r="BM998" s="14"/>
    </row>
    <row r="999" spans="1:65" ht="15.75" customHeight="1">
      <c r="A999" s="1"/>
      <c r="B999" s="14"/>
      <c r="C999" s="14"/>
      <c r="D999" s="48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6"/>
      <c r="AJ999" s="6"/>
      <c r="AK999" s="6"/>
      <c r="AL999" s="6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  <c r="BM999" s="14"/>
    </row>
    <row r="1000" spans="1:65" ht="15.75" customHeight="1">
      <c r="A1000" s="1"/>
      <c r="B1000" s="14"/>
      <c r="C1000" s="14"/>
      <c r="D1000" s="48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6"/>
      <c r="AJ1000" s="6"/>
      <c r="AK1000" s="6"/>
      <c r="AL1000" s="6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  <c r="BM1000" s="14"/>
    </row>
  </sheetData>
  <mergeCells count="170">
    <mergeCell ref="B17:B52"/>
    <mergeCell ref="C47:D52"/>
    <mergeCell ref="B53:B58"/>
    <mergeCell ref="C53:D55"/>
    <mergeCell ref="C56:D58"/>
    <mergeCell ref="B59:D59"/>
    <mergeCell ref="B60:D60"/>
    <mergeCell ref="C41:D46"/>
    <mergeCell ref="E41:F41"/>
    <mergeCell ref="E47:F47"/>
    <mergeCell ref="E2:H10"/>
    <mergeCell ref="O15:R15"/>
    <mergeCell ref="T15:W15"/>
    <mergeCell ref="Y15:AB15"/>
    <mergeCell ref="AD15:AG15"/>
    <mergeCell ref="Y20:Z20"/>
    <mergeCell ref="J42:M42"/>
    <mergeCell ref="J41:K41"/>
    <mergeCell ref="E42:H42"/>
    <mergeCell ref="J47:K47"/>
    <mergeCell ref="O47:P47"/>
    <mergeCell ref="D64:E64"/>
    <mergeCell ref="F64:H64"/>
    <mergeCell ref="J64:L64"/>
    <mergeCell ref="J66:L66"/>
    <mergeCell ref="J67:L67"/>
    <mergeCell ref="D65:E65"/>
    <mergeCell ref="F65:H65"/>
    <mergeCell ref="J65:L65"/>
    <mergeCell ref="D66:E66"/>
    <mergeCell ref="F66:H66"/>
    <mergeCell ref="D67:E67"/>
    <mergeCell ref="F67:H67"/>
    <mergeCell ref="AK56:AL56"/>
    <mergeCell ref="AK57:AN57"/>
    <mergeCell ref="AP47:AQ47"/>
    <mergeCell ref="AU47:AV47"/>
    <mergeCell ref="AK60:BC60"/>
    <mergeCell ref="D62:E62"/>
    <mergeCell ref="D63:E63"/>
    <mergeCell ref="F63:H63"/>
    <mergeCell ref="J63:L63"/>
    <mergeCell ref="E48:H48"/>
    <mergeCell ref="J48:M48"/>
    <mergeCell ref="O48:R48"/>
    <mergeCell ref="O57:R57"/>
    <mergeCell ref="E60:AG60"/>
    <mergeCell ref="F62:H62"/>
    <mergeCell ref="J62:L62"/>
    <mergeCell ref="J50:K50"/>
    <mergeCell ref="J51:M51"/>
    <mergeCell ref="T53:U53"/>
    <mergeCell ref="T54:W54"/>
    <mergeCell ref="Y54:AB54"/>
    <mergeCell ref="AD54:AG54"/>
    <mergeCell ref="O56:P56"/>
    <mergeCell ref="BE56:BH57"/>
    <mergeCell ref="BE59:BL59"/>
    <mergeCell ref="BE60:BG60"/>
    <mergeCell ref="BE61:BK61"/>
    <mergeCell ref="BE47:BH51"/>
    <mergeCell ref="AP48:AS48"/>
    <mergeCell ref="AU48:AX48"/>
    <mergeCell ref="BE53:BH54"/>
    <mergeCell ref="BI53:BL57"/>
    <mergeCell ref="AP54:AS54"/>
    <mergeCell ref="AU54:AX54"/>
    <mergeCell ref="AK30:AN30"/>
    <mergeCell ref="AP30:AS30"/>
    <mergeCell ref="BE16:BH21"/>
    <mergeCell ref="BE23:BH39"/>
    <mergeCell ref="AP15:AS15"/>
    <mergeCell ref="AU15:AX15"/>
    <mergeCell ref="BI16:BL51"/>
    <mergeCell ref="AP17:AQ17"/>
    <mergeCell ref="AZ18:BC18"/>
    <mergeCell ref="AZ23:BA23"/>
    <mergeCell ref="BE41:BH45"/>
    <mergeCell ref="AU30:AX30"/>
    <mergeCell ref="AZ30:BC30"/>
    <mergeCell ref="AP32:AQ32"/>
    <mergeCell ref="AP33:AS33"/>
    <mergeCell ref="AU33:AX33"/>
    <mergeCell ref="AZ33:BC33"/>
    <mergeCell ref="AK35:AL35"/>
    <mergeCell ref="AP35:AQ35"/>
    <mergeCell ref="AK36:AN36"/>
    <mergeCell ref="AP36:AS36"/>
    <mergeCell ref="AK15:AN15"/>
    <mergeCell ref="AK47:AL47"/>
    <mergeCell ref="AK48:AN48"/>
    <mergeCell ref="AU23:AV23"/>
    <mergeCell ref="AK24:AN24"/>
    <mergeCell ref="AP24:AS24"/>
    <mergeCell ref="AU24:AX24"/>
    <mergeCell ref="AZ24:BC24"/>
    <mergeCell ref="AK29:AL29"/>
    <mergeCell ref="AP29:AQ29"/>
    <mergeCell ref="AU29:AV29"/>
    <mergeCell ref="AZ29:BA29"/>
    <mergeCell ref="AK18:AN18"/>
    <mergeCell ref="AP18:AS18"/>
    <mergeCell ref="E24:H24"/>
    <mergeCell ref="J24:M24"/>
    <mergeCell ref="O24:R24"/>
    <mergeCell ref="T24:W24"/>
    <mergeCell ref="Y24:AB24"/>
    <mergeCell ref="AD24:AG24"/>
    <mergeCell ref="J26:K26"/>
    <mergeCell ref="O26:P26"/>
    <mergeCell ref="T26:U26"/>
    <mergeCell ref="Y26:Z26"/>
    <mergeCell ref="AK23:AL23"/>
    <mergeCell ref="AP23:AQ23"/>
    <mergeCell ref="E18:H18"/>
    <mergeCell ref="E20:F20"/>
    <mergeCell ref="E21:H21"/>
    <mergeCell ref="I2:BC3"/>
    <mergeCell ref="I4:BC5"/>
    <mergeCell ref="I6:BC7"/>
    <mergeCell ref="I8:BC9"/>
    <mergeCell ref="I10:BC10"/>
    <mergeCell ref="E13:AG13"/>
    <mergeCell ref="AK13:BC13"/>
    <mergeCell ref="J17:K17"/>
    <mergeCell ref="O17:P17"/>
    <mergeCell ref="T17:U17"/>
    <mergeCell ref="Y17:Z17"/>
    <mergeCell ref="AZ15:BC15"/>
    <mergeCell ref="AZ17:BA17"/>
    <mergeCell ref="AK17:AL17"/>
    <mergeCell ref="E15:H15"/>
    <mergeCell ref="E17:F17"/>
    <mergeCell ref="AD23:AE23"/>
    <mergeCell ref="O30:R30"/>
    <mergeCell ref="O33:R33"/>
    <mergeCell ref="O23:P23"/>
    <mergeCell ref="T23:U23"/>
    <mergeCell ref="T29:U29"/>
    <mergeCell ref="Y29:Z29"/>
    <mergeCell ref="T30:W30"/>
    <mergeCell ref="Y30:AB30"/>
    <mergeCell ref="Y32:Z32"/>
    <mergeCell ref="Y33:AB33"/>
    <mergeCell ref="O27:R27"/>
    <mergeCell ref="T27:W27"/>
    <mergeCell ref="Y27:AB27"/>
    <mergeCell ref="J20:K20"/>
    <mergeCell ref="T20:U20"/>
    <mergeCell ref="J15:M15"/>
    <mergeCell ref="J21:M21"/>
    <mergeCell ref="J30:M30"/>
    <mergeCell ref="J33:M33"/>
    <mergeCell ref="T21:W21"/>
    <mergeCell ref="Y21:AB21"/>
    <mergeCell ref="C23:C40"/>
    <mergeCell ref="D23:D28"/>
    <mergeCell ref="D29:D34"/>
    <mergeCell ref="D35:D40"/>
    <mergeCell ref="E35:F35"/>
    <mergeCell ref="E36:H36"/>
    <mergeCell ref="E23:F23"/>
    <mergeCell ref="J23:K23"/>
    <mergeCell ref="Y23:Z23"/>
    <mergeCell ref="J18:M18"/>
    <mergeCell ref="O18:R18"/>
    <mergeCell ref="T18:W18"/>
    <mergeCell ref="Y18:AB18"/>
    <mergeCell ref="J27:M27"/>
    <mergeCell ref="C17:D22"/>
  </mergeCells>
  <pageMargins left="0.39370078740157483" right="0.39370078740157483" top="0.39370078740157483" bottom="0.39370078740157483" header="0" footer="0"/>
  <pageSetup paperSize="5" scale="5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625" defaultRowHeight="15" customHeight="1"/>
  <cols>
    <col min="1" max="1" width="10" customWidth="1"/>
    <col min="2" max="2" width="36.125" customWidth="1"/>
    <col min="3" max="11" width="13.375" customWidth="1"/>
    <col min="12" max="15" width="9.125" customWidth="1"/>
    <col min="16" max="26" width="9.375" customWidth="1"/>
  </cols>
  <sheetData>
    <row r="1" spans="1:26">
      <c r="L1" s="49"/>
      <c r="M1" s="50"/>
      <c r="N1" s="51"/>
      <c r="O1" s="49"/>
    </row>
    <row r="2" spans="1:26" ht="120">
      <c r="A2" s="52"/>
      <c r="B2" s="52"/>
      <c r="C2" s="52" t="s">
        <v>123</v>
      </c>
      <c r="D2" s="52" t="s">
        <v>124</v>
      </c>
      <c r="E2" s="53" t="s">
        <v>125</v>
      </c>
      <c r="F2" s="52" t="s">
        <v>126</v>
      </c>
      <c r="G2" s="52" t="s">
        <v>127</v>
      </c>
      <c r="H2" s="52" t="s">
        <v>128</v>
      </c>
      <c r="I2" s="52" t="s">
        <v>129</v>
      </c>
      <c r="J2" s="54" t="s">
        <v>130</v>
      </c>
      <c r="K2" s="52" t="s">
        <v>131</v>
      </c>
      <c r="L2" s="55" t="s">
        <v>132</v>
      </c>
      <c r="M2" s="56" t="s">
        <v>133</v>
      </c>
      <c r="N2" s="57"/>
      <c r="O2" s="55" t="s">
        <v>134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>
      <c r="B3" s="58" t="s">
        <v>33</v>
      </c>
      <c r="C3" s="59">
        <v>1</v>
      </c>
      <c r="D3" s="59">
        <v>1</v>
      </c>
      <c r="G3" s="59">
        <v>1</v>
      </c>
      <c r="I3" s="59">
        <v>1</v>
      </c>
      <c r="L3" s="49">
        <f t="shared" ref="L3:L63" si="0">SUM(C3:K3)</f>
        <v>4</v>
      </c>
      <c r="M3" s="50">
        <f t="shared" ref="M3:M63" si="1">(L3/$L$65)*4</f>
        <v>3.2</v>
      </c>
      <c r="N3" s="51">
        <v>3.2</v>
      </c>
      <c r="O3" s="49">
        <v>3</v>
      </c>
    </row>
    <row r="4" spans="1:26">
      <c r="B4" s="60" t="s">
        <v>22</v>
      </c>
      <c r="C4" s="59">
        <v>1</v>
      </c>
      <c r="D4" s="59">
        <v>1</v>
      </c>
      <c r="G4" s="59">
        <v>1</v>
      </c>
      <c r="H4" s="59">
        <v>1</v>
      </c>
      <c r="L4" s="49">
        <f t="shared" si="0"/>
        <v>4</v>
      </c>
      <c r="M4" s="50">
        <f t="shared" si="1"/>
        <v>3.2</v>
      </c>
      <c r="N4" s="51">
        <v>3.2</v>
      </c>
      <c r="O4" s="49">
        <v>3</v>
      </c>
    </row>
    <row r="5" spans="1:26">
      <c r="B5" s="60" t="s">
        <v>43</v>
      </c>
      <c r="C5" s="59">
        <v>1</v>
      </c>
      <c r="D5" s="59">
        <v>1</v>
      </c>
      <c r="G5" s="59">
        <v>1</v>
      </c>
      <c r="L5" s="49">
        <f t="shared" si="0"/>
        <v>3</v>
      </c>
      <c r="M5" s="50">
        <f t="shared" si="1"/>
        <v>2.4</v>
      </c>
      <c r="N5" s="51">
        <v>2.4</v>
      </c>
      <c r="O5" s="49">
        <v>3</v>
      </c>
    </row>
    <row r="6" spans="1:26">
      <c r="B6" s="60" t="s">
        <v>72</v>
      </c>
      <c r="D6" s="59">
        <v>1</v>
      </c>
      <c r="G6" s="59">
        <v>1</v>
      </c>
      <c r="L6" s="49">
        <f t="shared" si="0"/>
        <v>2</v>
      </c>
      <c r="M6" s="50">
        <f t="shared" si="1"/>
        <v>1.6</v>
      </c>
      <c r="N6" s="51">
        <v>1.6</v>
      </c>
      <c r="O6" s="49">
        <v>2</v>
      </c>
    </row>
    <row r="7" spans="1:26">
      <c r="B7" s="60" t="s">
        <v>135</v>
      </c>
      <c r="J7" s="59">
        <v>1</v>
      </c>
      <c r="L7" s="49">
        <f t="shared" si="0"/>
        <v>1</v>
      </c>
      <c r="M7" s="50">
        <f t="shared" si="1"/>
        <v>0.8</v>
      </c>
      <c r="N7" s="51">
        <v>0.8</v>
      </c>
      <c r="O7" s="49">
        <v>1</v>
      </c>
    </row>
    <row r="8" spans="1:26">
      <c r="B8" s="61" t="s">
        <v>136</v>
      </c>
      <c r="J8" s="59">
        <v>1</v>
      </c>
      <c r="K8" s="59">
        <v>1</v>
      </c>
      <c r="L8" s="49">
        <f t="shared" si="0"/>
        <v>2</v>
      </c>
      <c r="M8" s="50">
        <f t="shared" si="1"/>
        <v>1.6</v>
      </c>
      <c r="N8" s="51">
        <v>1.6</v>
      </c>
      <c r="O8" s="49">
        <v>2</v>
      </c>
    </row>
    <row r="9" spans="1:26">
      <c r="B9" s="62" t="s">
        <v>23</v>
      </c>
      <c r="G9" s="59">
        <v>1</v>
      </c>
      <c r="H9" s="59">
        <v>1</v>
      </c>
      <c r="I9" s="59">
        <v>1</v>
      </c>
      <c r="L9" s="49">
        <f t="shared" si="0"/>
        <v>3</v>
      </c>
      <c r="M9" s="50">
        <f t="shared" si="1"/>
        <v>2.4</v>
      </c>
      <c r="N9" s="51">
        <v>2.4</v>
      </c>
      <c r="O9" s="49">
        <v>3</v>
      </c>
    </row>
    <row r="10" spans="1:26">
      <c r="B10" s="60" t="s">
        <v>34</v>
      </c>
      <c r="D10" s="59">
        <v>1</v>
      </c>
      <c r="E10" s="59">
        <v>1</v>
      </c>
      <c r="L10" s="49">
        <f t="shared" si="0"/>
        <v>2</v>
      </c>
      <c r="M10" s="50">
        <f t="shared" si="1"/>
        <v>1.6</v>
      </c>
      <c r="N10" s="51">
        <v>1.6</v>
      </c>
      <c r="O10" s="49">
        <v>2</v>
      </c>
    </row>
    <row r="11" spans="1:26">
      <c r="B11" s="60" t="s">
        <v>44</v>
      </c>
      <c r="C11" s="59">
        <v>1</v>
      </c>
      <c r="D11" s="59">
        <v>1</v>
      </c>
      <c r="E11" s="59">
        <v>1</v>
      </c>
      <c r="G11" s="59">
        <v>1</v>
      </c>
      <c r="L11" s="49">
        <f t="shared" si="0"/>
        <v>4</v>
      </c>
      <c r="M11" s="50">
        <f t="shared" si="1"/>
        <v>3.2</v>
      </c>
      <c r="N11" s="51">
        <v>3.2</v>
      </c>
      <c r="O11" s="49">
        <v>3</v>
      </c>
    </row>
    <row r="12" spans="1:26">
      <c r="B12" s="60" t="s">
        <v>137</v>
      </c>
      <c r="C12" s="59">
        <v>1</v>
      </c>
      <c r="D12" s="59">
        <v>1</v>
      </c>
      <c r="E12" s="59">
        <v>1</v>
      </c>
      <c r="G12" s="59">
        <v>1</v>
      </c>
      <c r="L12" s="49">
        <f t="shared" si="0"/>
        <v>4</v>
      </c>
      <c r="M12" s="50">
        <f t="shared" si="1"/>
        <v>3.2</v>
      </c>
      <c r="N12" s="51">
        <v>3.2</v>
      </c>
      <c r="O12" s="49">
        <v>3</v>
      </c>
    </row>
    <row r="13" spans="1:26">
      <c r="B13" s="60" t="s">
        <v>59</v>
      </c>
      <c r="D13" s="59">
        <v>1</v>
      </c>
      <c r="E13" s="59">
        <v>1</v>
      </c>
      <c r="H13" s="59">
        <v>1</v>
      </c>
      <c r="L13" s="49">
        <f t="shared" si="0"/>
        <v>3</v>
      </c>
      <c r="M13" s="50">
        <f t="shared" si="1"/>
        <v>2.4</v>
      </c>
      <c r="N13" s="51">
        <v>2.4</v>
      </c>
      <c r="O13" s="49">
        <v>3</v>
      </c>
    </row>
    <row r="14" spans="1:26">
      <c r="B14" s="60" t="s">
        <v>78</v>
      </c>
      <c r="J14" s="59">
        <v>1</v>
      </c>
      <c r="L14" s="49">
        <f t="shared" si="0"/>
        <v>1</v>
      </c>
      <c r="M14" s="50">
        <f t="shared" si="1"/>
        <v>0.8</v>
      </c>
      <c r="N14" s="51">
        <v>0.8</v>
      </c>
      <c r="O14" s="49">
        <v>1</v>
      </c>
    </row>
    <row r="15" spans="1:26">
      <c r="B15" s="60" t="s">
        <v>138</v>
      </c>
      <c r="K15" s="59">
        <v>1</v>
      </c>
      <c r="L15" s="49">
        <f t="shared" si="0"/>
        <v>1</v>
      </c>
      <c r="M15" s="50">
        <f t="shared" si="1"/>
        <v>0.8</v>
      </c>
      <c r="N15" s="51">
        <v>0.8</v>
      </c>
      <c r="O15" s="49">
        <v>1</v>
      </c>
    </row>
    <row r="16" spans="1:26">
      <c r="B16" s="61" t="s">
        <v>87</v>
      </c>
      <c r="J16" s="59">
        <v>1</v>
      </c>
      <c r="K16" s="59">
        <v>1</v>
      </c>
      <c r="L16" s="49">
        <f t="shared" si="0"/>
        <v>2</v>
      </c>
      <c r="M16" s="50">
        <f t="shared" si="1"/>
        <v>1.6</v>
      </c>
      <c r="N16" s="51">
        <v>1.6</v>
      </c>
      <c r="O16" s="49">
        <v>2</v>
      </c>
    </row>
    <row r="17" spans="2:15">
      <c r="B17" s="62" t="s">
        <v>24</v>
      </c>
      <c r="F17" s="59">
        <v>1</v>
      </c>
      <c r="H17" s="59">
        <v>1</v>
      </c>
      <c r="L17" s="49">
        <f t="shared" si="0"/>
        <v>2</v>
      </c>
      <c r="M17" s="50">
        <f t="shared" si="1"/>
        <v>1.6</v>
      </c>
      <c r="N17" s="51">
        <v>1.6</v>
      </c>
      <c r="O17" s="49">
        <v>2</v>
      </c>
    </row>
    <row r="18" spans="2:15">
      <c r="B18" s="60" t="s">
        <v>45</v>
      </c>
      <c r="C18" s="59">
        <v>1</v>
      </c>
      <c r="D18" s="59">
        <v>1</v>
      </c>
      <c r="E18" s="59">
        <v>1</v>
      </c>
      <c r="G18" s="59">
        <v>1</v>
      </c>
      <c r="L18" s="49">
        <f t="shared" si="0"/>
        <v>4</v>
      </c>
      <c r="M18" s="50">
        <f t="shared" si="1"/>
        <v>3.2</v>
      </c>
      <c r="N18" s="51">
        <v>3.2</v>
      </c>
      <c r="O18" s="49">
        <v>3</v>
      </c>
    </row>
    <row r="19" spans="2:15">
      <c r="B19" s="60" t="s">
        <v>55</v>
      </c>
      <c r="C19" s="59">
        <v>1</v>
      </c>
      <c r="D19" s="59">
        <v>1</v>
      </c>
      <c r="E19" s="59">
        <v>1</v>
      </c>
      <c r="G19" s="59">
        <v>1</v>
      </c>
      <c r="L19" s="49">
        <f t="shared" si="0"/>
        <v>4</v>
      </c>
      <c r="M19" s="50">
        <f t="shared" si="1"/>
        <v>3.2</v>
      </c>
      <c r="N19" s="51">
        <v>3.2</v>
      </c>
      <c r="O19" s="49">
        <v>3</v>
      </c>
    </row>
    <row r="20" spans="2:15">
      <c r="B20" s="60" t="s">
        <v>60</v>
      </c>
      <c r="F20" s="59">
        <v>1</v>
      </c>
      <c r="H20" s="59">
        <v>1</v>
      </c>
      <c r="L20" s="49">
        <f t="shared" si="0"/>
        <v>2</v>
      </c>
      <c r="M20" s="50">
        <f t="shared" si="1"/>
        <v>1.6</v>
      </c>
      <c r="N20" s="51">
        <v>1.6</v>
      </c>
      <c r="O20" s="49">
        <v>2</v>
      </c>
    </row>
    <row r="21" spans="2:15" ht="15.75" customHeight="1">
      <c r="B21" s="60" t="s">
        <v>139</v>
      </c>
      <c r="H21" s="59">
        <v>1</v>
      </c>
      <c r="K21" s="59">
        <v>1</v>
      </c>
      <c r="L21" s="49">
        <f t="shared" si="0"/>
        <v>2</v>
      </c>
      <c r="M21" s="50">
        <f t="shared" si="1"/>
        <v>1.6</v>
      </c>
      <c r="N21" s="51">
        <v>1.6</v>
      </c>
      <c r="O21" s="49">
        <v>2</v>
      </c>
    </row>
    <row r="22" spans="2:15" ht="15.75" customHeight="1">
      <c r="B22" s="61" t="s">
        <v>99</v>
      </c>
      <c r="C22" s="59">
        <v>1</v>
      </c>
      <c r="D22" s="59">
        <v>1</v>
      </c>
      <c r="E22" s="59">
        <v>1</v>
      </c>
      <c r="G22" s="59">
        <v>1</v>
      </c>
      <c r="L22" s="49">
        <f t="shared" si="0"/>
        <v>4</v>
      </c>
      <c r="M22" s="50">
        <f t="shared" si="1"/>
        <v>3.2</v>
      </c>
      <c r="N22" s="51">
        <v>3.2</v>
      </c>
      <c r="O22" s="49">
        <v>3</v>
      </c>
    </row>
    <row r="23" spans="2:15" ht="15.75" customHeight="1">
      <c r="B23" s="62" t="s">
        <v>140</v>
      </c>
      <c r="C23" s="59">
        <v>1</v>
      </c>
      <c r="D23" s="59">
        <v>1</v>
      </c>
      <c r="G23" s="59">
        <v>1</v>
      </c>
      <c r="L23" s="49">
        <f t="shared" si="0"/>
        <v>3</v>
      </c>
      <c r="M23" s="50">
        <f t="shared" si="1"/>
        <v>2.4</v>
      </c>
      <c r="N23" s="51">
        <v>2.4</v>
      </c>
      <c r="O23" s="49">
        <v>3</v>
      </c>
    </row>
    <row r="24" spans="2:15" ht="15.75" customHeight="1">
      <c r="B24" s="60" t="s">
        <v>35</v>
      </c>
      <c r="C24" s="59">
        <v>1</v>
      </c>
      <c r="D24" s="59">
        <v>1</v>
      </c>
      <c r="G24" s="59">
        <v>1</v>
      </c>
      <c r="L24" s="49">
        <f t="shared" si="0"/>
        <v>3</v>
      </c>
      <c r="M24" s="50">
        <f t="shared" si="1"/>
        <v>2.4</v>
      </c>
      <c r="N24" s="51">
        <v>2.4</v>
      </c>
      <c r="O24" s="49">
        <v>3</v>
      </c>
    </row>
    <row r="25" spans="2:15" ht="15.75" customHeight="1">
      <c r="B25" s="60" t="s">
        <v>46</v>
      </c>
      <c r="C25" s="59">
        <v>1</v>
      </c>
      <c r="D25" s="59">
        <v>1</v>
      </c>
      <c r="E25" s="59">
        <v>1</v>
      </c>
      <c r="G25" s="59">
        <v>1</v>
      </c>
      <c r="L25" s="49">
        <f t="shared" si="0"/>
        <v>4</v>
      </c>
      <c r="M25" s="50">
        <f t="shared" si="1"/>
        <v>3.2</v>
      </c>
      <c r="N25" s="51">
        <v>3.2</v>
      </c>
      <c r="O25" s="49">
        <v>3</v>
      </c>
    </row>
    <row r="26" spans="2:15" ht="15.75" customHeight="1">
      <c r="B26" s="60" t="s">
        <v>141</v>
      </c>
      <c r="C26" s="59">
        <v>1</v>
      </c>
      <c r="D26" s="59">
        <v>1</v>
      </c>
      <c r="G26" s="59">
        <v>1</v>
      </c>
      <c r="L26" s="49">
        <f t="shared" si="0"/>
        <v>3</v>
      </c>
      <c r="M26" s="50">
        <f t="shared" si="1"/>
        <v>2.4</v>
      </c>
      <c r="N26" s="51">
        <v>2.4</v>
      </c>
      <c r="O26" s="49">
        <v>3</v>
      </c>
    </row>
    <row r="27" spans="2:15" ht="15.75" customHeight="1">
      <c r="B27" s="60" t="s">
        <v>61</v>
      </c>
      <c r="D27" s="59">
        <v>1</v>
      </c>
      <c r="E27" s="59">
        <v>1</v>
      </c>
      <c r="H27" s="59">
        <v>1</v>
      </c>
      <c r="L27" s="49">
        <f t="shared" si="0"/>
        <v>3</v>
      </c>
      <c r="M27" s="50">
        <f t="shared" si="1"/>
        <v>2.4</v>
      </c>
      <c r="N27" s="51">
        <v>2.4</v>
      </c>
      <c r="O27" s="49">
        <v>3</v>
      </c>
    </row>
    <row r="28" spans="2:15" ht="15.75" customHeight="1">
      <c r="B28" s="61" t="s">
        <v>142</v>
      </c>
      <c r="C28" s="59">
        <v>1</v>
      </c>
      <c r="D28" s="59">
        <v>1</v>
      </c>
      <c r="G28" s="59">
        <v>1</v>
      </c>
      <c r="L28" s="49">
        <f t="shared" si="0"/>
        <v>3</v>
      </c>
      <c r="M28" s="50">
        <f t="shared" si="1"/>
        <v>2.4</v>
      </c>
      <c r="N28" s="51">
        <v>2.4</v>
      </c>
      <c r="O28" s="49">
        <v>3</v>
      </c>
    </row>
    <row r="29" spans="2:15" ht="15.75" customHeight="1">
      <c r="B29" s="62" t="s">
        <v>26</v>
      </c>
      <c r="C29" s="59">
        <v>1</v>
      </c>
      <c r="D29" s="59">
        <v>1</v>
      </c>
      <c r="G29" s="59">
        <v>1</v>
      </c>
      <c r="L29" s="49">
        <f t="shared" si="0"/>
        <v>3</v>
      </c>
      <c r="M29" s="50">
        <f t="shared" si="1"/>
        <v>2.4</v>
      </c>
      <c r="N29" s="51">
        <v>2.4</v>
      </c>
      <c r="O29" s="49">
        <v>3</v>
      </c>
    </row>
    <row r="30" spans="2:15" ht="15.75" customHeight="1">
      <c r="B30" s="60" t="s">
        <v>143</v>
      </c>
      <c r="C30" s="59">
        <v>1</v>
      </c>
      <c r="D30" s="59">
        <v>1</v>
      </c>
      <c r="G30" s="59">
        <v>1</v>
      </c>
      <c r="L30" s="49">
        <f t="shared" si="0"/>
        <v>3</v>
      </c>
      <c r="M30" s="50">
        <f t="shared" si="1"/>
        <v>2.4</v>
      </c>
      <c r="N30" s="51">
        <v>2.4</v>
      </c>
      <c r="O30" s="49">
        <v>3</v>
      </c>
    </row>
    <row r="31" spans="2:15" ht="15.75" customHeight="1">
      <c r="B31" s="60" t="s">
        <v>47</v>
      </c>
      <c r="C31" s="59">
        <v>1</v>
      </c>
      <c r="D31" s="59">
        <v>1</v>
      </c>
      <c r="G31" s="59">
        <v>1</v>
      </c>
      <c r="L31" s="49">
        <f t="shared" si="0"/>
        <v>3</v>
      </c>
      <c r="M31" s="50">
        <f t="shared" si="1"/>
        <v>2.4</v>
      </c>
      <c r="N31" s="51">
        <v>2.4</v>
      </c>
      <c r="O31" s="49">
        <v>3</v>
      </c>
    </row>
    <row r="32" spans="2:15" ht="15.75" customHeight="1">
      <c r="B32" s="60" t="s">
        <v>57</v>
      </c>
      <c r="C32" s="59">
        <v>1</v>
      </c>
      <c r="G32" s="59">
        <v>1</v>
      </c>
      <c r="I32" s="59">
        <v>1</v>
      </c>
      <c r="L32" s="49">
        <f t="shared" si="0"/>
        <v>3</v>
      </c>
      <c r="M32" s="50">
        <f t="shared" si="1"/>
        <v>2.4</v>
      </c>
      <c r="N32" s="51">
        <v>2.4</v>
      </c>
      <c r="O32" s="49">
        <v>3</v>
      </c>
    </row>
    <row r="33" spans="2:15" ht="15.75" customHeight="1">
      <c r="B33" s="60" t="s">
        <v>62</v>
      </c>
      <c r="F33" s="59">
        <v>1</v>
      </c>
      <c r="H33" s="59">
        <v>1</v>
      </c>
      <c r="L33" s="49">
        <f t="shared" si="0"/>
        <v>2</v>
      </c>
      <c r="M33" s="50">
        <f t="shared" si="1"/>
        <v>1.6</v>
      </c>
      <c r="N33" s="51">
        <v>1.6</v>
      </c>
      <c r="O33" s="49">
        <v>2</v>
      </c>
    </row>
    <row r="34" spans="2:15" ht="15.75" customHeight="1">
      <c r="B34" s="60" t="s">
        <v>144</v>
      </c>
      <c r="E34" s="59">
        <v>1</v>
      </c>
      <c r="I34" s="59">
        <v>1</v>
      </c>
      <c r="L34" s="49">
        <f t="shared" si="0"/>
        <v>2</v>
      </c>
      <c r="M34" s="50">
        <f t="shared" si="1"/>
        <v>1.6</v>
      </c>
      <c r="N34" s="51">
        <v>1.6</v>
      </c>
      <c r="O34" s="49">
        <v>2</v>
      </c>
    </row>
    <row r="35" spans="2:15" ht="15.75" customHeight="1">
      <c r="B35" s="61" t="s">
        <v>145</v>
      </c>
      <c r="C35" s="59">
        <v>1</v>
      </c>
      <c r="D35" s="59">
        <v>1</v>
      </c>
      <c r="G35" s="59">
        <v>1</v>
      </c>
      <c r="L35" s="49">
        <f t="shared" si="0"/>
        <v>3</v>
      </c>
      <c r="M35" s="50">
        <f t="shared" si="1"/>
        <v>2.4</v>
      </c>
      <c r="N35" s="51">
        <v>2.4</v>
      </c>
      <c r="O35" s="49">
        <v>3</v>
      </c>
    </row>
    <row r="36" spans="2:15" ht="15.75" customHeight="1">
      <c r="B36" s="60" t="s">
        <v>146</v>
      </c>
      <c r="C36" s="59">
        <v>1</v>
      </c>
      <c r="D36" s="59">
        <v>1</v>
      </c>
      <c r="G36" s="59">
        <v>1</v>
      </c>
      <c r="K36" s="59">
        <v>1</v>
      </c>
      <c r="L36" s="49">
        <f t="shared" si="0"/>
        <v>4</v>
      </c>
      <c r="M36" s="50">
        <f t="shared" si="1"/>
        <v>3.2</v>
      </c>
      <c r="N36" s="51">
        <v>3.2</v>
      </c>
      <c r="O36" s="49">
        <v>3</v>
      </c>
    </row>
    <row r="37" spans="2:15" ht="15.75" customHeight="1">
      <c r="B37" s="61" t="s">
        <v>147</v>
      </c>
      <c r="C37" s="59">
        <v>1</v>
      </c>
      <c r="D37" s="59">
        <v>1</v>
      </c>
      <c r="G37" s="59">
        <v>1</v>
      </c>
      <c r="L37" s="49">
        <f t="shared" si="0"/>
        <v>3</v>
      </c>
      <c r="M37" s="50">
        <f t="shared" si="1"/>
        <v>2.4</v>
      </c>
      <c r="N37" s="51">
        <v>2.4</v>
      </c>
      <c r="O37" s="49">
        <v>3</v>
      </c>
    </row>
    <row r="38" spans="2:15" ht="15.75" customHeight="1">
      <c r="B38" s="62" t="s">
        <v>148</v>
      </c>
      <c r="J38" s="59">
        <v>1</v>
      </c>
      <c r="K38" s="59">
        <v>1</v>
      </c>
      <c r="L38" s="49">
        <f t="shared" si="0"/>
        <v>2</v>
      </c>
      <c r="M38" s="50">
        <f t="shared" si="1"/>
        <v>1.6</v>
      </c>
      <c r="N38" s="51">
        <v>1.6</v>
      </c>
      <c r="O38" s="63">
        <v>5</v>
      </c>
    </row>
    <row r="39" spans="2:15" ht="15.75" customHeight="1">
      <c r="B39" s="58" t="s">
        <v>27</v>
      </c>
      <c r="J39" s="59">
        <v>1</v>
      </c>
      <c r="K39" s="59">
        <v>1</v>
      </c>
      <c r="L39" s="49">
        <f t="shared" si="0"/>
        <v>2</v>
      </c>
      <c r="M39" s="50">
        <f t="shared" si="1"/>
        <v>1.6</v>
      </c>
      <c r="N39" s="51">
        <v>1.6</v>
      </c>
      <c r="O39" s="49">
        <v>2</v>
      </c>
    </row>
    <row r="40" spans="2:15" ht="15.75" customHeight="1">
      <c r="B40" s="60" t="s">
        <v>28</v>
      </c>
      <c r="C40" s="59">
        <v>1</v>
      </c>
      <c r="D40" s="59">
        <v>1</v>
      </c>
      <c r="G40" s="59">
        <v>1</v>
      </c>
      <c r="J40" s="59">
        <v>1</v>
      </c>
      <c r="L40" s="49">
        <f t="shared" si="0"/>
        <v>4</v>
      </c>
      <c r="M40" s="50">
        <f t="shared" si="1"/>
        <v>3.2</v>
      </c>
      <c r="N40" s="51">
        <v>3.2</v>
      </c>
      <c r="O40" s="49">
        <v>3</v>
      </c>
    </row>
    <row r="41" spans="2:15" ht="15.75" customHeight="1">
      <c r="B41" s="60" t="s">
        <v>149</v>
      </c>
      <c r="C41" s="59">
        <v>1</v>
      </c>
      <c r="D41" s="59">
        <v>1</v>
      </c>
      <c r="G41" s="59">
        <v>1</v>
      </c>
      <c r="L41" s="49">
        <f t="shared" si="0"/>
        <v>3</v>
      </c>
      <c r="M41" s="50">
        <f t="shared" si="1"/>
        <v>2.4</v>
      </c>
      <c r="N41" s="51">
        <v>2.4</v>
      </c>
      <c r="O41" s="49">
        <v>3</v>
      </c>
    </row>
    <row r="42" spans="2:15" ht="15.75" customHeight="1">
      <c r="B42" s="60" t="s">
        <v>150</v>
      </c>
      <c r="C42" s="59">
        <v>1</v>
      </c>
      <c r="D42" s="59">
        <v>1</v>
      </c>
      <c r="G42" s="59">
        <v>1</v>
      </c>
      <c r="I42" s="59">
        <v>1</v>
      </c>
      <c r="L42" s="49">
        <f t="shared" si="0"/>
        <v>4</v>
      </c>
      <c r="M42" s="50">
        <f t="shared" si="1"/>
        <v>3.2</v>
      </c>
      <c r="N42" s="51">
        <v>3.2</v>
      </c>
      <c r="O42" s="49">
        <v>3</v>
      </c>
    </row>
    <row r="43" spans="2:15" ht="15.75" customHeight="1">
      <c r="B43" s="60" t="s">
        <v>151</v>
      </c>
      <c r="F43" s="59">
        <v>1</v>
      </c>
      <c r="J43" s="59">
        <v>1</v>
      </c>
      <c r="L43" s="49">
        <f t="shared" si="0"/>
        <v>2</v>
      </c>
      <c r="M43" s="50">
        <f t="shared" si="1"/>
        <v>1.6</v>
      </c>
      <c r="N43" s="51">
        <v>1.6</v>
      </c>
      <c r="O43" s="49">
        <v>2</v>
      </c>
    </row>
    <row r="44" spans="2:15" ht="15.75" customHeight="1">
      <c r="B44" s="60" t="s">
        <v>73</v>
      </c>
      <c r="D44" s="59">
        <v>1</v>
      </c>
      <c r="G44" s="59">
        <v>1</v>
      </c>
      <c r="L44" s="49">
        <f t="shared" si="0"/>
        <v>2</v>
      </c>
      <c r="M44" s="50">
        <f t="shared" si="1"/>
        <v>1.6</v>
      </c>
      <c r="N44" s="51">
        <v>1.6</v>
      </c>
      <c r="O44" s="49">
        <v>2</v>
      </c>
    </row>
    <row r="45" spans="2:15" ht="15.75" customHeight="1">
      <c r="B45" s="60" t="s">
        <v>84</v>
      </c>
      <c r="F45" s="59">
        <v>1</v>
      </c>
      <c r="K45" s="59">
        <v>1</v>
      </c>
      <c r="L45" s="49">
        <f t="shared" si="0"/>
        <v>2</v>
      </c>
      <c r="M45" s="50">
        <f t="shared" si="1"/>
        <v>1.6</v>
      </c>
      <c r="N45" s="51">
        <v>1.6</v>
      </c>
      <c r="O45" s="49">
        <v>2</v>
      </c>
    </row>
    <row r="46" spans="2:15" ht="15.75" customHeight="1">
      <c r="B46" s="61" t="s">
        <v>100</v>
      </c>
      <c r="C46" s="59">
        <v>1</v>
      </c>
      <c r="D46" s="59">
        <v>1</v>
      </c>
      <c r="G46" s="59">
        <v>1</v>
      </c>
      <c r="L46" s="49">
        <f t="shared" si="0"/>
        <v>3</v>
      </c>
      <c r="M46" s="50">
        <f t="shared" si="1"/>
        <v>2.4</v>
      </c>
      <c r="N46" s="51">
        <v>2.4</v>
      </c>
      <c r="O46" s="49">
        <v>3</v>
      </c>
    </row>
    <row r="47" spans="2:15" ht="15.75" customHeight="1">
      <c r="B47" s="60" t="s">
        <v>51</v>
      </c>
      <c r="C47" s="59">
        <v>1</v>
      </c>
      <c r="D47" s="59">
        <v>1</v>
      </c>
      <c r="G47" s="59">
        <v>1</v>
      </c>
      <c r="L47" s="49">
        <f t="shared" si="0"/>
        <v>3</v>
      </c>
      <c r="M47" s="50">
        <f t="shared" si="1"/>
        <v>2.4</v>
      </c>
      <c r="N47" s="51">
        <v>2.4</v>
      </c>
      <c r="O47" s="49">
        <v>3</v>
      </c>
    </row>
    <row r="48" spans="2:15" ht="15.75" customHeight="1">
      <c r="B48" s="60" t="s">
        <v>64</v>
      </c>
      <c r="E48" s="59">
        <v>1</v>
      </c>
      <c r="F48" s="59">
        <v>1</v>
      </c>
      <c r="H48" s="59">
        <v>1</v>
      </c>
      <c r="L48" s="49">
        <f t="shared" si="0"/>
        <v>3</v>
      </c>
      <c r="M48" s="50">
        <f t="shared" si="1"/>
        <v>2.4</v>
      </c>
      <c r="N48" s="51">
        <v>2.4</v>
      </c>
      <c r="O48" s="49">
        <v>3</v>
      </c>
    </row>
    <row r="49" spans="2:15" ht="15.75" customHeight="1">
      <c r="B49" s="60" t="s">
        <v>68</v>
      </c>
      <c r="F49" s="59">
        <v>1</v>
      </c>
      <c r="H49" s="59">
        <v>1</v>
      </c>
      <c r="L49" s="49">
        <f t="shared" si="0"/>
        <v>2</v>
      </c>
      <c r="M49" s="50">
        <f t="shared" si="1"/>
        <v>1.6</v>
      </c>
      <c r="N49" s="51">
        <v>1.6</v>
      </c>
      <c r="O49" s="49">
        <v>2</v>
      </c>
    </row>
    <row r="50" spans="2:15" ht="15.75" customHeight="1">
      <c r="B50" s="60" t="s">
        <v>74</v>
      </c>
      <c r="D50" s="59">
        <v>1</v>
      </c>
      <c r="G50" s="59">
        <v>1</v>
      </c>
      <c r="J50" s="59">
        <v>1</v>
      </c>
      <c r="K50" s="59">
        <v>1</v>
      </c>
      <c r="L50" s="49">
        <f t="shared" si="0"/>
        <v>4</v>
      </c>
      <c r="M50" s="50">
        <f t="shared" si="1"/>
        <v>3.2</v>
      </c>
      <c r="N50" s="51">
        <v>3.2</v>
      </c>
      <c r="O50" s="49">
        <v>3</v>
      </c>
    </row>
    <row r="51" spans="2:15" ht="15.75" customHeight="1">
      <c r="B51" s="60" t="s">
        <v>85</v>
      </c>
      <c r="J51" s="59">
        <v>1</v>
      </c>
      <c r="K51" s="59">
        <v>1</v>
      </c>
      <c r="L51" s="49">
        <f t="shared" si="0"/>
        <v>2</v>
      </c>
      <c r="M51" s="50">
        <f t="shared" si="1"/>
        <v>1.6</v>
      </c>
      <c r="N51" s="51">
        <v>1.6</v>
      </c>
      <c r="O51" s="49">
        <v>2</v>
      </c>
    </row>
    <row r="52" spans="2:15" ht="15.75" customHeight="1">
      <c r="B52" s="61" t="s">
        <v>152</v>
      </c>
      <c r="J52" s="59">
        <v>1</v>
      </c>
      <c r="K52" s="59">
        <v>1</v>
      </c>
      <c r="L52" s="49">
        <f t="shared" si="0"/>
        <v>2</v>
      </c>
      <c r="M52" s="50">
        <f t="shared" si="1"/>
        <v>1.6</v>
      </c>
      <c r="N52" s="51">
        <v>1.6</v>
      </c>
      <c r="O52" s="49">
        <v>2</v>
      </c>
    </row>
    <row r="53" spans="2:15" ht="15.75" customHeight="1">
      <c r="B53" s="60" t="s">
        <v>52</v>
      </c>
      <c r="C53" s="59">
        <v>1</v>
      </c>
      <c r="D53" s="59">
        <v>1</v>
      </c>
      <c r="G53" s="59">
        <v>1</v>
      </c>
      <c r="L53" s="49">
        <f t="shared" si="0"/>
        <v>3</v>
      </c>
      <c r="M53" s="50">
        <f t="shared" si="1"/>
        <v>2.4</v>
      </c>
      <c r="N53" s="51">
        <v>2.4</v>
      </c>
      <c r="O53" s="49">
        <v>3</v>
      </c>
    </row>
    <row r="54" spans="2:15" ht="15.75" customHeight="1">
      <c r="B54" s="60" t="s">
        <v>65</v>
      </c>
      <c r="E54" s="59">
        <v>1</v>
      </c>
      <c r="F54" s="59">
        <v>1</v>
      </c>
      <c r="H54" s="59">
        <v>1</v>
      </c>
      <c r="L54" s="49">
        <f t="shared" si="0"/>
        <v>3</v>
      </c>
      <c r="M54" s="50">
        <f t="shared" si="1"/>
        <v>2.4</v>
      </c>
      <c r="N54" s="51">
        <v>2.4</v>
      </c>
      <c r="O54" s="49">
        <v>3</v>
      </c>
    </row>
    <row r="55" spans="2:15" ht="15.75" customHeight="1">
      <c r="B55" s="60" t="s">
        <v>153</v>
      </c>
      <c r="F55" s="59">
        <v>1</v>
      </c>
      <c r="H55" s="59">
        <v>1</v>
      </c>
      <c r="L55" s="49">
        <f t="shared" si="0"/>
        <v>2</v>
      </c>
      <c r="M55" s="50">
        <f t="shared" si="1"/>
        <v>1.6</v>
      </c>
      <c r="N55" s="51">
        <v>1.6</v>
      </c>
      <c r="O55" s="49">
        <v>2</v>
      </c>
    </row>
    <row r="56" spans="2:15" ht="15.75" customHeight="1">
      <c r="B56" s="60" t="s">
        <v>154</v>
      </c>
      <c r="J56" s="59">
        <v>1</v>
      </c>
      <c r="K56" s="59">
        <v>1</v>
      </c>
      <c r="L56" s="49">
        <f t="shared" si="0"/>
        <v>2</v>
      </c>
      <c r="M56" s="50">
        <f t="shared" si="1"/>
        <v>1.6</v>
      </c>
      <c r="N56" s="51">
        <v>1.6</v>
      </c>
      <c r="O56" s="49">
        <v>2</v>
      </c>
    </row>
    <row r="57" spans="2:15" ht="15.75" customHeight="1">
      <c r="B57" s="61" t="s">
        <v>155</v>
      </c>
      <c r="J57" s="59">
        <v>1</v>
      </c>
      <c r="K57" s="59">
        <v>1</v>
      </c>
      <c r="L57" s="49">
        <f t="shared" si="0"/>
        <v>2</v>
      </c>
      <c r="M57" s="50">
        <f t="shared" si="1"/>
        <v>1.6</v>
      </c>
      <c r="N57" s="51">
        <v>1.6</v>
      </c>
      <c r="O57" s="49">
        <v>2</v>
      </c>
    </row>
    <row r="58" spans="2:15" ht="15.75" customHeight="1">
      <c r="B58" s="62" t="s">
        <v>156</v>
      </c>
      <c r="G58" s="59">
        <v>1</v>
      </c>
      <c r="H58" s="59">
        <v>1</v>
      </c>
      <c r="L58" s="49">
        <f t="shared" si="0"/>
        <v>2</v>
      </c>
      <c r="M58" s="50">
        <f t="shared" si="1"/>
        <v>1.6</v>
      </c>
      <c r="N58" s="51">
        <v>1.6</v>
      </c>
      <c r="O58" s="49">
        <v>2</v>
      </c>
    </row>
    <row r="59" spans="2:15" ht="15.75" customHeight="1">
      <c r="B59" s="60" t="s">
        <v>66</v>
      </c>
      <c r="J59" s="59">
        <v>1</v>
      </c>
      <c r="K59" s="59">
        <v>1</v>
      </c>
      <c r="L59" s="49">
        <f t="shared" si="0"/>
        <v>2</v>
      </c>
      <c r="M59" s="50">
        <f t="shared" si="1"/>
        <v>1.6</v>
      </c>
      <c r="N59" s="51">
        <v>1.6</v>
      </c>
      <c r="O59" s="49">
        <v>2</v>
      </c>
    </row>
    <row r="60" spans="2:15" ht="15.75" customHeight="1">
      <c r="B60" s="61" t="s">
        <v>157</v>
      </c>
      <c r="F60" s="59">
        <v>1</v>
      </c>
      <c r="H60" s="59">
        <v>1</v>
      </c>
      <c r="L60" s="49">
        <f t="shared" si="0"/>
        <v>2</v>
      </c>
      <c r="M60" s="50">
        <f t="shared" si="1"/>
        <v>1.6</v>
      </c>
      <c r="N60" s="51">
        <v>1.6</v>
      </c>
      <c r="O60" s="49">
        <v>2</v>
      </c>
    </row>
    <row r="61" spans="2:15" ht="15.75" customHeight="1">
      <c r="B61" s="62" t="s">
        <v>148</v>
      </c>
      <c r="J61" s="59">
        <v>1</v>
      </c>
      <c r="K61" s="59">
        <v>1</v>
      </c>
      <c r="L61" s="49">
        <f t="shared" si="0"/>
        <v>2</v>
      </c>
      <c r="M61" s="50">
        <f t="shared" si="1"/>
        <v>1.6</v>
      </c>
      <c r="N61" s="51">
        <v>1.6</v>
      </c>
      <c r="O61" s="63">
        <v>4</v>
      </c>
    </row>
    <row r="62" spans="2:15" ht="15.75" customHeight="1">
      <c r="B62" s="60" t="s">
        <v>116</v>
      </c>
      <c r="K62" s="59">
        <v>1</v>
      </c>
      <c r="L62" s="49">
        <f t="shared" si="0"/>
        <v>1</v>
      </c>
      <c r="M62" s="50">
        <f t="shared" si="1"/>
        <v>0.8</v>
      </c>
      <c r="N62" s="51">
        <v>0.8</v>
      </c>
      <c r="O62" s="49">
        <v>1</v>
      </c>
    </row>
    <row r="63" spans="2:15" ht="15.75" customHeight="1">
      <c r="B63" s="61" t="s">
        <v>158</v>
      </c>
      <c r="E63" s="59">
        <v>1</v>
      </c>
      <c r="F63" s="59">
        <v>1</v>
      </c>
      <c r="H63" s="59">
        <v>1</v>
      </c>
      <c r="I63" s="59">
        <v>1</v>
      </c>
      <c r="J63" s="59">
        <v>1</v>
      </c>
      <c r="L63" s="49">
        <f t="shared" si="0"/>
        <v>5</v>
      </c>
      <c r="M63" s="50">
        <f t="shared" si="1"/>
        <v>4</v>
      </c>
      <c r="N63" s="51">
        <v>4</v>
      </c>
      <c r="O63" s="49">
        <v>4</v>
      </c>
    </row>
    <row r="64" spans="2:15" ht="15.75" customHeight="1">
      <c r="L64" s="49"/>
      <c r="M64" s="50"/>
      <c r="N64" s="51"/>
      <c r="O64" s="49"/>
    </row>
    <row r="65" spans="3:15" ht="15.75" customHeight="1">
      <c r="C65" s="64">
        <f t="shared" ref="C65:K65" si="2">SUM(C3:C64)</f>
        <v>26</v>
      </c>
      <c r="D65" s="64">
        <f t="shared" si="2"/>
        <v>31</v>
      </c>
      <c r="E65" s="59">
        <f t="shared" si="2"/>
        <v>13</v>
      </c>
      <c r="F65" s="59">
        <f t="shared" si="2"/>
        <v>11</v>
      </c>
      <c r="G65" s="64">
        <f t="shared" si="2"/>
        <v>31</v>
      </c>
      <c r="H65" s="65">
        <f t="shared" si="2"/>
        <v>15</v>
      </c>
      <c r="I65" s="59">
        <f t="shared" si="2"/>
        <v>6</v>
      </c>
      <c r="J65" s="65">
        <f t="shared" si="2"/>
        <v>16</v>
      </c>
      <c r="K65" s="65">
        <f t="shared" si="2"/>
        <v>16</v>
      </c>
      <c r="L65" s="49">
        <f>MAX(L3:L63)</f>
        <v>5</v>
      </c>
      <c r="M65" s="50">
        <f t="shared" ref="M65:O65" si="3">SUM(M3:M64)</f>
        <v>131.99999999999997</v>
      </c>
      <c r="N65" s="66">
        <f t="shared" si="3"/>
        <v>131.99999999999997</v>
      </c>
      <c r="O65" s="50">
        <f t="shared" si="3"/>
        <v>157</v>
      </c>
    </row>
    <row r="66" spans="3:15" ht="15.75" customHeight="1">
      <c r="L66" s="49"/>
      <c r="M66" s="50"/>
      <c r="N66" s="51"/>
      <c r="O66" s="49"/>
    </row>
    <row r="67" spans="3:15" ht="15.75" customHeight="1">
      <c r="L67" s="49"/>
      <c r="M67" s="50"/>
      <c r="N67" s="51"/>
      <c r="O67" s="49"/>
    </row>
    <row r="68" spans="3:15" ht="15.75" customHeight="1">
      <c r="L68" s="49"/>
      <c r="M68" s="50"/>
      <c r="N68" s="51"/>
      <c r="O68" s="49"/>
    </row>
    <row r="69" spans="3:15" ht="15.75" customHeight="1">
      <c r="L69" s="49"/>
      <c r="M69" s="50"/>
      <c r="N69" s="51"/>
      <c r="O69" s="49"/>
    </row>
    <row r="70" spans="3:15" ht="15.75" customHeight="1">
      <c r="L70" s="49"/>
      <c r="M70" s="50"/>
      <c r="N70" s="51"/>
      <c r="O70" s="49"/>
    </row>
    <row r="71" spans="3:15" ht="15.75" customHeight="1">
      <c r="L71" s="49"/>
      <c r="M71" s="50"/>
      <c r="N71" s="51"/>
      <c r="O71" s="49"/>
    </row>
    <row r="72" spans="3:15" ht="15.75" customHeight="1">
      <c r="L72" s="49"/>
      <c r="M72" s="50"/>
      <c r="N72" s="51"/>
      <c r="O72" s="49"/>
    </row>
    <row r="73" spans="3:15" ht="15.75" customHeight="1">
      <c r="L73" s="49"/>
      <c r="M73" s="50"/>
      <c r="N73" s="51"/>
      <c r="O73" s="49"/>
    </row>
    <row r="74" spans="3:15" ht="15.75" customHeight="1">
      <c r="L74" s="49"/>
      <c r="M74" s="50"/>
      <c r="N74" s="51"/>
      <c r="O74" s="49"/>
    </row>
    <row r="75" spans="3:15" ht="15.75" customHeight="1">
      <c r="L75" s="49"/>
      <c r="M75" s="50"/>
      <c r="N75" s="51"/>
      <c r="O75" s="49"/>
    </row>
    <row r="76" spans="3:15" ht="15.75" customHeight="1">
      <c r="L76" s="49"/>
      <c r="M76" s="50"/>
      <c r="N76" s="51"/>
      <c r="O76" s="49"/>
    </row>
    <row r="77" spans="3:15" ht="15.75" customHeight="1">
      <c r="L77" s="49"/>
      <c r="M77" s="50"/>
      <c r="N77" s="51"/>
      <c r="O77" s="49"/>
    </row>
    <row r="78" spans="3:15" ht="15.75" customHeight="1">
      <c r="L78" s="49"/>
      <c r="M78" s="50"/>
      <c r="N78" s="51"/>
      <c r="O78" s="49"/>
    </row>
    <row r="79" spans="3:15" ht="15.75" customHeight="1">
      <c r="L79" s="49"/>
      <c r="M79" s="50"/>
      <c r="N79" s="51"/>
      <c r="O79" s="49"/>
    </row>
    <row r="80" spans="3:15" ht="15.75" customHeight="1">
      <c r="L80" s="49"/>
      <c r="M80" s="50"/>
      <c r="N80" s="51"/>
      <c r="O80" s="49"/>
    </row>
    <row r="81" spans="12:15" ht="15.75" customHeight="1">
      <c r="L81" s="49"/>
      <c r="M81" s="50"/>
      <c r="N81" s="51"/>
      <c r="O81" s="49"/>
    </row>
    <row r="82" spans="12:15" ht="15.75" customHeight="1">
      <c r="L82" s="49"/>
      <c r="M82" s="50"/>
      <c r="N82" s="51"/>
      <c r="O82" s="49"/>
    </row>
    <row r="83" spans="12:15" ht="15.75" customHeight="1">
      <c r="L83" s="49"/>
      <c r="M83" s="50"/>
      <c r="N83" s="51"/>
      <c r="O83" s="49"/>
    </row>
    <row r="84" spans="12:15" ht="15.75" customHeight="1">
      <c r="L84" s="49"/>
      <c r="M84" s="50"/>
      <c r="N84" s="51"/>
      <c r="O84" s="49"/>
    </row>
    <row r="85" spans="12:15" ht="15.75" customHeight="1">
      <c r="L85" s="49"/>
      <c r="M85" s="50"/>
      <c r="N85" s="51"/>
      <c r="O85" s="49"/>
    </row>
    <row r="86" spans="12:15" ht="15.75" customHeight="1">
      <c r="L86" s="49"/>
      <c r="M86" s="50"/>
      <c r="N86" s="51"/>
      <c r="O86" s="49"/>
    </row>
    <row r="87" spans="12:15" ht="15.75" customHeight="1">
      <c r="L87" s="49"/>
      <c r="M87" s="50"/>
      <c r="N87" s="51"/>
      <c r="O87" s="49"/>
    </row>
    <row r="88" spans="12:15" ht="15.75" customHeight="1">
      <c r="L88" s="49"/>
      <c r="M88" s="50"/>
      <c r="N88" s="51"/>
      <c r="O88" s="49"/>
    </row>
    <row r="89" spans="12:15" ht="15.75" customHeight="1">
      <c r="L89" s="49"/>
      <c r="M89" s="50"/>
      <c r="N89" s="51"/>
      <c r="O89" s="49"/>
    </row>
    <row r="90" spans="12:15" ht="15.75" customHeight="1">
      <c r="L90" s="49"/>
      <c r="M90" s="50"/>
      <c r="N90" s="51"/>
      <c r="O90" s="49"/>
    </row>
    <row r="91" spans="12:15" ht="15.75" customHeight="1">
      <c r="L91" s="49"/>
      <c r="M91" s="50"/>
      <c r="N91" s="51"/>
      <c r="O91" s="49"/>
    </row>
    <row r="92" spans="12:15" ht="15.75" customHeight="1">
      <c r="L92" s="49"/>
      <c r="M92" s="50"/>
      <c r="N92" s="51"/>
      <c r="O92" s="49"/>
    </row>
    <row r="93" spans="12:15" ht="15.75" customHeight="1">
      <c r="L93" s="49"/>
      <c r="M93" s="50"/>
      <c r="N93" s="51"/>
      <c r="O93" s="49"/>
    </row>
    <row r="94" spans="12:15" ht="15.75" customHeight="1">
      <c r="L94" s="49"/>
      <c r="M94" s="50"/>
      <c r="N94" s="51"/>
      <c r="O94" s="49"/>
    </row>
    <row r="95" spans="12:15" ht="15.75" customHeight="1">
      <c r="L95" s="49"/>
      <c r="M95" s="50"/>
      <c r="N95" s="51"/>
      <c r="O95" s="49"/>
    </row>
    <row r="96" spans="12:15" ht="15.75" customHeight="1">
      <c r="L96" s="49"/>
      <c r="M96" s="50"/>
      <c r="N96" s="51"/>
      <c r="O96" s="49"/>
    </row>
    <row r="97" spans="12:15" ht="15.75" customHeight="1">
      <c r="L97" s="49"/>
      <c r="M97" s="50"/>
      <c r="N97" s="51"/>
      <c r="O97" s="49"/>
    </row>
    <row r="98" spans="12:15" ht="15.75" customHeight="1">
      <c r="L98" s="49"/>
      <c r="M98" s="50"/>
      <c r="N98" s="51"/>
      <c r="O98" s="49"/>
    </row>
    <row r="99" spans="12:15" ht="15.75" customHeight="1">
      <c r="L99" s="49"/>
      <c r="M99" s="50"/>
      <c r="N99" s="51"/>
      <c r="O99" s="49"/>
    </row>
    <row r="100" spans="12:15" ht="15.75" customHeight="1">
      <c r="L100" s="49"/>
      <c r="M100" s="50"/>
      <c r="N100" s="51"/>
      <c r="O100" s="49"/>
    </row>
    <row r="101" spans="12:15" ht="15.75" customHeight="1">
      <c r="L101" s="49"/>
      <c r="M101" s="50"/>
      <c r="N101" s="51"/>
      <c r="O101" s="49"/>
    </row>
    <row r="102" spans="12:15" ht="15.75" customHeight="1">
      <c r="L102" s="49"/>
      <c r="M102" s="50"/>
      <c r="N102" s="51"/>
      <c r="O102" s="49"/>
    </row>
    <row r="103" spans="12:15" ht="15.75" customHeight="1">
      <c r="L103" s="49"/>
      <c r="M103" s="50"/>
      <c r="N103" s="51"/>
      <c r="O103" s="49"/>
    </row>
    <row r="104" spans="12:15" ht="15.75" customHeight="1">
      <c r="L104" s="49"/>
      <c r="M104" s="50"/>
      <c r="N104" s="51"/>
      <c r="O104" s="49"/>
    </row>
    <row r="105" spans="12:15" ht="15.75" customHeight="1">
      <c r="L105" s="49"/>
      <c r="M105" s="50"/>
      <c r="N105" s="51"/>
      <c r="O105" s="49"/>
    </row>
    <row r="106" spans="12:15" ht="15.75" customHeight="1">
      <c r="L106" s="49"/>
      <c r="M106" s="50"/>
      <c r="N106" s="51"/>
      <c r="O106" s="49"/>
    </row>
    <row r="107" spans="12:15" ht="15.75" customHeight="1">
      <c r="L107" s="49"/>
      <c r="M107" s="50"/>
      <c r="N107" s="51"/>
      <c r="O107" s="49"/>
    </row>
    <row r="108" spans="12:15" ht="15.75" customHeight="1">
      <c r="L108" s="49"/>
      <c r="M108" s="50"/>
      <c r="N108" s="51"/>
      <c r="O108" s="49"/>
    </row>
    <row r="109" spans="12:15" ht="15.75" customHeight="1">
      <c r="L109" s="49"/>
      <c r="M109" s="50"/>
      <c r="N109" s="51"/>
      <c r="O109" s="49"/>
    </row>
    <row r="110" spans="12:15" ht="15.75" customHeight="1">
      <c r="L110" s="49"/>
      <c r="M110" s="50"/>
      <c r="N110" s="51"/>
      <c r="O110" s="49"/>
    </row>
    <row r="111" spans="12:15" ht="15.75" customHeight="1">
      <c r="L111" s="49"/>
      <c r="M111" s="50"/>
      <c r="N111" s="51"/>
      <c r="O111" s="49"/>
    </row>
    <row r="112" spans="12:15" ht="15.75" customHeight="1">
      <c r="L112" s="49"/>
      <c r="M112" s="50"/>
      <c r="N112" s="51"/>
      <c r="O112" s="49"/>
    </row>
    <row r="113" spans="12:15" ht="15.75" customHeight="1">
      <c r="L113" s="49"/>
      <c r="M113" s="50"/>
      <c r="N113" s="51"/>
      <c r="O113" s="49"/>
    </row>
    <row r="114" spans="12:15" ht="15.75" customHeight="1">
      <c r="L114" s="49"/>
      <c r="M114" s="50"/>
      <c r="N114" s="51"/>
      <c r="O114" s="49"/>
    </row>
    <row r="115" spans="12:15" ht="15.75" customHeight="1">
      <c r="L115" s="49"/>
      <c r="M115" s="50"/>
      <c r="N115" s="51"/>
      <c r="O115" s="49"/>
    </row>
    <row r="116" spans="12:15" ht="15.75" customHeight="1">
      <c r="L116" s="49"/>
      <c r="M116" s="50"/>
      <c r="N116" s="51"/>
      <c r="O116" s="49"/>
    </row>
    <row r="117" spans="12:15" ht="15.75" customHeight="1">
      <c r="L117" s="49"/>
      <c r="M117" s="50"/>
      <c r="N117" s="51"/>
      <c r="O117" s="49"/>
    </row>
    <row r="118" spans="12:15" ht="15.75" customHeight="1">
      <c r="L118" s="49"/>
      <c r="M118" s="50"/>
      <c r="N118" s="51"/>
      <c r="O118" s="49"/>
    </row>
    <row r="119" spans="12:15" ht="15.75" customHeight="1">
      <c r="L119" s="49"/>
      <c r="M119" s="50"/>
      <c r="N119" s="51"/>
      <c r="O119" s="49"/>
    </row>
    <row r="120" spans="12:15" ht="15.75" customHeight="1">
      <c r="L120" s="49"/>
      <c r="M120" s="50"/>
      <c r="N120" s="51"/>
      <c r="O120" s="49"/>
    </row>
    <row r="121" spans="12:15" ht="15.75" customHeight="1">
      <c r="L121" s="49"/>
      <c r="M121" s="50"/>
      <c r="N121" s="51"/>
      <c r="O121" s="49"/>
    </row>
    <row r="122" spans="12:15" ht="15.75" customHeight="1">
      <c r="L122" s="49"/>
      <c r="M122" s="50"/>
      <c r="N122" s="51"/>
      <c r="O122" s="49"/>
    </row>
    <row r="123" spans="12:15" ht="15.75" customHeight="1">
      <c r="L123" s="49"/>
      <c r="M123" s="50"/>
      <c r="N123" s="51"/>
      <c r="O123" s="49"/>
    </row>
    <row r="124" spans="12:15" ht="15.75" customHeight="1">
      <c r="L124" s="49"/>
      <c r="M124" s="50"/>
      <c r="N124" s="51"/>
      <c r="O124" s="49"/>
    </row>
    <row r="125" spans="12:15" ht="15.75" customHeight="1">
      <c r="L125" s="49"/>
      <c r="M125" s="50"/>
      <c r="N125" s="51"/>
      <c r="O125" s="49"/>
    </row>
    <row r="126" spans="12:15" ht="15.75" customHeight="1">
      <c r="L126" s="49"/>
      <c r="M126" s="50"/>
      <c r="N126" s="51"/>
      <c r="O126" s="49"/>
    </row>
    <row r="127" spans="12:15" ht="15.75" customHeight="1">
      <c r="L127" s="49"/>
      <c r="M127" s="50"/>
      <c r="N127" s="51"/>
      <c r="O127" s="49"/>
    </row>
    <row r="128" spans="12:15" ht="15.75" customHeight="1">
      <c r="L128" s="49"/>
      <c r="M128" s="50"/>
      <c r="N128" s="51"/>
      <c r="O128" s="49"/>
    </row>
    <row r="129" spans="12:15" ht="15.75" customHeight="1">
      <c r="L129" s="49"/>
      <c r="M129" s="50"/>
      <c r="N129" s="51"/>
      <c r="O129" s="49"/>
    </row>
    <row r="130" spans="12:15" ht="15.75" customHeight="1">
      <c r="L130" s="49"/>
      <c r="M130" s="50"/>
      <c r="N130" s="51"/>
      <c r="O130" s="49"/>
    </row>
    <row r="131" spans="12:15" ht="15.75" customHeight="1">
      <c r="L131" s="49"/>
      <c r="M131" s="50"/>
      <c r="N131" s="51"/>
      <c r="O131" s="49"/>
    </row>
    <row r="132" spans="12:15" ht="15.75" customHeight="1">
      <c r="L132" s="49"/>
      <c r="M132" s="50"/>
      <c r="N132" s="51"/>
      <c r="O132" s="49"/>
    </row>
    <row r="133" spans="12:15" ht="15.75" customHeight="1">
      <c r="L133" s="49"/>
      <c r="M133" s="50"/>
      <c r="N133" s="51"/>
      <c r="O133" s="49"/>
    </row>
    <row r="134" spans="12:15" ht="15.75" customHeight="1">
      <c r="L134" s="49"/>
      <c r="M134" s="50"/>
      <c r="N134" s="51"/>
      <c r="O134" s="49"/>
    </row>
    <row r="135" spans="12:15" ht="15.75" customHeight="1">
      <c r="L135" s="49"/>
      <c r="M135" s="50"/>
      <c r="N135" s="51"/>
      <c r="O135" s="49"/>
    </row>
    <row r="136" spans="12:15" ht="15.75" customHeight="1">
      <c r="L136" s="49"/>
      <c r="M136" s="50"/>
      <c r="N136" s="51"/>
      <c r="O136" s="49"/>
    </row>
    <row r="137" spans="12:15" ht="15.75" customHeight="1">
      <c r="L137" s="49"/>
      <c r="M137" s="50"/>
      <c r="N137" s="51"/>
      <c r="O137" s="49"/>
    </row>
    <row r="138" spans="12:15" ht="15.75" customHeight="1">
      <c r="L138" s="49"/>
      <c r="M138" s="50"/>
      <c r="N138" s="51"/>
      <c r="O138" s="49"/>
    </row>
    <row r="139" spans="12:15" ht="15.75" customHeight="1">
      <c r="L139" s="49"/>
      <c r="M139" s="50"/>
      <c r="N139" s="51"/>
      <c r="O139" s="49"/>
    </row>
    <row r="140" spans="12:15" ht="15.75" customHeight="1">
      <c r="L140" s="49"/>
      <c r="M140" s="50"/>
      <c r="N140" s="51"/>
      <c r="O140" s="49"/>
    </row>
    <row r="141" spans="12:15" ht="15.75" customHeight="1">
      <c r="L141" s="49"/>
      <c r="M141" s="50"/>
      <c r="N141" s="51"/>
      <c r="O141" s="49"/>
    </row>
    <row r="142" spans="12:15" ht="15.75" customHeight="1">
      <c r="L142" s="49"/>
      <c r="M142" s="50"/>
      <c r="N142" s="51"/>
      <c r="O142" s="49"/>
    </row>
    <row r="143" spans="12:15" ht="15.75" customHeight="1">
      <c r="L143" s="49"/>
      <c r="M143" s="50"/>
      <c r="N143" s="51"/>
      <c r="O143" s="49"/>
    </row>
    <row r="144" spans="12:15" ht="15.75" customHeight="1">
      <c r="L144" s="49"/>
      <c r="M144" s="50"/>
      <c r="N144" s="51"/>
      <c r="O144" s="49"/>
    </row>
    <row r="145" spans="12:15" ht="15.75" customHeight="1">
      <c r="L145" s="49"/>
      <c r="M145" s="50"/>
      <c r="N145" s="51"/>
      <c r="O145" s="49"/>
    </row>
    <row r="146" spans="12:15" ht="15.75" customHeight="1">
      <c r="L146" s="49"/>
      <c r="M146" s="50"/>
      <c r="N146" s="51"/>
      <c r="O146" s="49"/>
    </row>
    <row r="147" spans="12:15" ht="15.75" customHeight="1">
      <c r="L147" s="49"/>
      <c r="M147" s="50"/>
      <c r="N147" s="51"/>
      <c r="O147" s="49"/>
    </row>
    <row r="148" spans="12:15" ht="15.75" customHeight="1">
      <c r="L148" s="49"/>
      <c r="M148" s="50"/>
      <c r="N148" s="51"/>
      <c r="O148" s="49"/>
    </row>
    <row r="149" spans="12:15" ht="15.75" customHeight="1">
      <c r="L149" s="49"/>
      <c r="M149" s="50"/>
      <c r="N149" s="51"/>
      <c r="O149" s="49"/>
    </row>
    <row r="150" spans="12:15" ht="15.75" customHeight="1">
      <c r="L150" s="49"/>
      <c r="M150" s="50"/>
      <c r="N150" s="51"/>
      <c r="O150" s="49"/>
    </row>
    <row r="151" spans="12:15" ht="15.75" customHeight="1">
      <c r="L151" s="49"/>
      <c r="M151" s="50"/>
      <c r="N151" s="51"/>
      <c r="O151" s="49"/>
    </row>
    <row r="152" spans="12:15" ht="15.75" customHeight="1">
      <c r="L152" s="49"/>
      <c r="M152" s="50"/>
      <c r="N152" s="51"/>
      <c r="O152" s="49"/>
    </row>
    <row r="153" spans="12:15" ht="15.75" customHeight="1">
      <c r="L153" s="49"/>
      <c r="M153" s="50"/>
      <c r="N153" s="51"/>
      <c r="O153" s="49"/>
    </row>
    <row r="154" spans="12:15" ht="15.75" customHeight="1">
      <c r="L154" s="49"/>
      <c r="M154" s="50"/>
      <c r="N154" s="51"/>
      <c r="O154" s="49"/>
    </row>
    <row r="155" spans="12:15" ht="15.75" customHeight="1">
      <c r="L155" s="49"/>
      <c r="M155" s="50"/>
      <c r="N155" s="51"/>
      <c r="O155" s="49"/>
    </row>
    <row r="156" spans="12:15" ht="15.75" customHeight="1">
      <c r="L156" s="49"/>
      <c r="M156" s="50"/>
      <c r="N156" s="51"/>
      <c r="O156" s="49"/>
    </row>
    <row r="157" spans="12:15" ht="15.75" customHeight="1">
      <c r="L157" s="49"/>
      <c r="M157" s="50"/>
      <c r="N157" s="51"/>
      <c r="O157" s="49"/>
    </row>
    <row r="158" spans="12:15" ht="15.75" customHeight="1">
      <c r="L158" s="49"/>
      <c r="M158" s="50"/>
      <c r="N158" s="51"/>
      <c r="O158" s="49"/>
    </row>
    <row r="159" spans="12:15" ht="15.75" customHeight="1">
      <c r="L159" s="49"/>
      <c r="M159" s="50"/>
      <c r="N159" s="51"/>
      <c r="O159" s="49"/>
    </row>
    <row r="160" spans="12:15" ht="15.75" customHeight="1">
      <c r="L160" s="49"/>
      <c r="M160" s="50"/>
      <c r="N160" s="51"/>
      <c r="O160" s="49"/>
    </row>
    <row r="161" spans="12:15" ht="15.75" customHeight="1">
      <c r="L161" s="49"/>
      <c r="M161" s="50"/>
      <c r="N161" s="51"/>
      <c r="O161" s="49"/>
    </row>
    <row r="162" spans="12:15" ht="15.75" customHeight="1">
      <c r="L162" s="49"/>
      <c r="M162" s="50"/>
      <c r="N162" s="51"/>
      <c r="O162" s="49"/>
    </row>
    <row r="163" spans="12:15" ht="15.75" customHeight="1">
      <c r="L163" s="49"/>
      <c r="M163" s="50"/>
      <c r="N163" s="51"/>
      <c r="O163" s="49"/>
    </row>
    <row r="164" spans="12:15" ht="15.75" customHeight="1">
      <c r="L164" s="49"/>
      <c r="M164" s="50"/>
      <c r="N164" s="51"/>
      <c r="O164" s="49"/>
    </row>
    <row r="165" spans="12:15" ht="15.75" customHeight="1">
      <c r="L165" s="49"/>
      <c r="M165" s="50"/>
      <c r="N165" s="51"/>
      <c r="O165" s="49"/>
    </row>
    <row r="166" spans="12:15" ht="15.75" customHeight="1">
      <c r="L166" s="49"/>
      <c r="M166" s="50"/>
      <c r="N166" s="51"/>
      <c r="O166" s="49"/>
    </row>
    <row r="167" spans="12:15" ht="15.75" customHeight="1">
      <c r="L167" s="49"/>
      <c r="M167" s="50"/>
      <c r="N167" s="51"/>
      <c r="O167" s="49"/>
    </row>
    <row r="168" spans="12:15" ht="15.75" customHeight="1">
      <c r="L168" s="49"/>
      <c r="M168" s="50"/>
      <c r="N168" s="51"/>
      <c r="O168" s="49"/>
    </row>
    <row r="169" spans="12:15" ht="15.75" customHeight="1">
      <c r="L169" s="49"/>
      <c r="M169" s="50"/>
      <c r="N169" s="51"/>
      <c r="O169" s="49"/>
    </row>
    <row r="170" spans="12:15" ht="15.75" customHeight="1">
      <c r="L170" s="49"/>
      <c r="M170" s="50"/>
      <c r="N170" s="51"/>
      <c r="O170" s="49"/>
    </row>
    <row r="171" spans="12:15" ht="15.75" customHeight="1">
      <c r="L171" s="49"/>
      <c r="M171" s="50"/>
      <c r="N171" s="51"/>
      <c r="O171" s="49"/>
    </row>
    <row r="172" spans="12:15" ht="15.75" customHeight="1">
      <c r="L172" s="49"/>
      <c r="M172" s="50"/>
      <c r="N172" s="51"/>
      <c r="O172" s="49"/>
    </row>
    <row r="173" spans="12:15" ht="15.75" customHeight="1">
      <c r="L173" s="49"/>
      <c r="M173" s="50"/>
      <c r="N173" s="51"/>
      <c r="O173" s="49"/>
    </row>
    <row r="174" spans="12:15" ht="15.75" customHeight="1">
      <c r="L174" s="49"/>
      <c r="M174" s="50"/>
      <c r="N174" s="51"/>
      <c r="O174" s="49"/>
    </row>
    <row r="175" spans="12:15" ht="15.75" customHeight="1">
      <c r="L175" s="49"/>
      <c r="M175" s="50"/>
      <c r="N175" s="51"/>
      <c r="O175" s="49"/>
    </row>
    <row r="176" spans="12:15" ht="15.75" customHeight="1">
      <c r="L176" s="49"/>
      <c r="M176" s="50"/>
      <c r="N176" s="51"/>
      <c r="O176" s="49"/>
    </row>
    <row r="177" spans="12:15" ht="15.75" customHeight="1">
      <c r="L177" s="49"/>
      <c r="M177" s="50"/>
      <c r="N177" s="51"/>
      <c r="O177" s="49"/>
    </row>
    <row r="178" spans="12:15" ht="15.75" customHeight="1">
      <c r="L178" s="49"/>
      <c r="M178" s="50"/>
      <c r="N178" s="51"/>
      <c r="O178" s="49"/>
    </row>
    <row r="179" spans="12:15" ht="15.75" customHeight="1">
      <c r="L179" s="49"/>
      <c r="M179" s="50"/>
      <c r="N179" s="51"/>
      <c r="O179" s="49"/>
    </row>
    <row r="180" spans="12:15" ht="15.75" customHeight="1">
      <c r="L180" s="49"/>
      <c r="M180" s="50"/>
      <c r="N180" s="51"/>
      <c r="O180" s="49"/>
    </row>
    <row r="181" spans="12:15" ht="15.75" customHeight="1">
      <c r="L181" s="49"/>
      <c r="M181" s="50"/>
      <c r="N181" s="51"/>
      <c r="O181" s="49"/>
    </row>
    <row r="182" spans="12:15" ht="15.75" customHeight="1">
      <c r="L182" s="49"/>
      <c r="M182" s="50"/>
      <c r="N182" s="51"/>
      <c r="O182" s="49"/>
    </row>
    <row r="183" spans="12:15" ht="15.75" customHeight="1">
      <c r="L183" s="49"/>
      <c r="M183" s="50"/>
      <c r="N183" s="51"/>
      <c r="O183" s="49"/>
    </row>
    <row r="184" spans="12:15" ht="15.75" customHeight="1">
      <c r="L184" s="49"/>
      <c r="M184" s="50"/>
      <c r="N184" s="51"/>
      <c r="O184" s="49"/>
    </row>
    <row r="185" spans="12:15" ht="15.75" customHeight="1">
      <c r="L185" s="49"/>
      <c r="M185" s="50"/>
      <c r="N185" s="51"/>
      <c r="O185" s="49"/>
    </row>
    <row r="186" spans="12:15" ht="15.75" customHeight="1">
      <c r="L186" s="49"/>
      <c r="M186" s="50"/>
      <c r="N186" s="51"/>
      <c r="O186" s="49"/>
    </row>
    <row r="187" spans="12:15" ht="15.75" customHeight="1">
      <c r="L187" s="49"/>
      <c r="M187" s="50"/>
      <c r="N187" s="51"/>
      <c r="O187" s="49"/>
    </row>
    <row r="188" spans="12:15" ht="15.75" customHeight="1">
      <c r="L188" s="49"/>
      <c r="M188" s="50"/>
      <c r="N188" s="51"/>
      <c r="O188" s="49"/>
    </row>
    <row r="189" spans="12:15" ht="15.75" customHeight="1">
      <c r="L189" s="49"/>
      <c r="M189" s="50"/>
      <c r="N189" s="51"/>
      <c r="O189" s="49"/>
    </row>
    <row r="190" spans="12:15" ht="15.75" customHeight="1">
      <c r="L190" s="49"/>
      <c r="M190" s="50"/>
      <c r="N190" s="51"/>
      <c r="O190" s="49"/>
    </row>
    <row r="191" spans="12:15" ht="15.75" customHeight="1">
      <c r="L191" s="49"/>
      <c r="M191" s="50"/>
      <c r="N191" s="51"/>
      <c r="O191" s="49"/>
    </row>
    <row r="192" spans="12:15" ht="15.75" customHeight="1">
      <c r="L192" s="49"/>
      <c r="M192" s="50"/>
      <c r="N192" s="51"/>
      <c r="O192" s="49"/>
    </row>
    <row r="193" spans="12:15" ht="15.75" customHeight="1">
      <c r="L193" s="49"/>
      <c r="M193" s="50"/>
      <c r="N193" s="51"/>
      <c r="O193" s="49"/>
    </row>
    <row r="194" spans="12:15" ht="15.75" customHeight="1">
      <c r="L194" s="49"/>
      <c r="M194" s="50"/>
      <c r="N194" s="51"/>
      <c r="O194" s="49"/>
    </row>
    <row r="195" spans="12:15" ht="15.75" customHeight="1">
      <c r="L195" s="49"/>
      <c r="M195" s="50"/>
      <c r="N195" s="51"/>
      <c r="O195" s="49"/>
    </row>
    <row r="196" spans="12:15" ht="15.75" customHeight="1">
      <c r="L196" s="49"/>
      <c r="M196" s="50"/>
      <c r="N196" s="51"/>
      <c r="O196" s="49"/>
    </row>
    <row r="197" spans="12:15" ht="15.75" customHeight="1">
      <c r="L197" s="49"/>
      <c r="M197" s="50"/>
      <c r="N197" s="51"/>
      <c r="O197" s="49"/>
    </row>
    <row r="198" spans="12:15" ht="15.75" customHeight="1">
      <c r="L198" s="49"/>
      <c r="M198" s="50"/>
      <c r="N198" s="51"/>
      <c r="O198" s="49"/>
    </row>
    <row r="199" spans="12:15" ht="15.75" customHeight="1">
      <c r="L199" s="49"/>
      <c r="M199" s="50"/>
      <c r="N199" s="51"/>
      <c r="O199" s="49"/>
    </row>
    <row r="200" spans="12:15" ht="15.75" customHeight="1">
      <c r="L200" s="49"/>
      <c r="M200" s="50"/>
      <c r="N200" s="51"/>
      <c r="O200" s="49"/>
    </row>
    <row r="201" spans="12:15" ht="15.75" customHeight="1">
      <c r="L201" s="49"/>
      <c r="M201" s="50"/>
      <c r="N201" s="51"/>
      <c r="O201" s="49"/>
    </row>
    <row r="202" spans="12:15" ht="15.75" customHeight="1">
      <c r="L202" s="49"/>
      <c r="M202" s="50"/>
      <c r="N202" s="51"/>
      <c r="O202" s="49"/>
    </row>
    <row r="203" spans="12:15" ht="15.75" customHeight="1">
      <c r="L203" s="49"/>
      <c r="M203" s="50"/>
      <c r="N203" s="51"/>
      <c r="O203" s="49"/>
    </row>
    <row r="204" spans="12:15" ht="15.75" customHeight="1">
      <c r="L204" s="49"/>
      <c r="M204" s="50"/>
      <c r="N204" s="51"/>
      <c r="O204" s="49"/>
    </row>
    <row r="205" spans="12:15" ht="15.75" customHeight="1">
      <c r="L205" s="49"/>
      <c r="M205" s="50"/>
      <c r="N205" s="51"/>
      <c r="O205" s="49"/>
    </row>
    <row r="206" spans="12:15" ht="15.75" customHeight="1">
      <c r="L206" s="49"/>
      <c r="M206" s="50"/>
      <c r="N206" s="51"/>
      <c r="O206" s="49"/>
    </row>
    <row r="207" spans="12:15" ht="15.75" customHeight="1">
      <c r="L207" s="49"/>
      <c r="M207" s="50"/>
      <c r="N207" s="51"/>
      <c r="O207" s="49"/>
    </row>
    <row r="208" spans="12:15" ht="15.75" customHeight="1">
      <c r="L208" s="49"/>
      <c r="M208" s="50"/>
      <c r="N208" s="51"/>
      <c r="O208" s="49"/>
    </row>
    <row r="209" spans="12:15" ht="15.75" customHeight="1">
      <c r="L209" s="49"/>
      <c r="M209" s="50"/>
      <c r="N209" s="51"/>
      <c r="O209" s="49"/>
    </row>
    <row r="210" spans="12:15" ht="15.75" customHeight="1">
      <c r="L210" s="49"/>
      <c r="M210" s="50"/>
      <c r="N210" s="51"/>
      <c r="O210" s="49"/>
    </row>
    <row r="211" spans="12:15" ht="15.75" customHeight="1">
      <c r="L211" s="49"/>
      <c r="M211" s="50"/>
      <c r="N211" s="51"/>
      <c r="O211" s="49"/>
    </row>
    <row r="212" spans="12:15" ht="15.75" customHeight="1">
      <c r="L212" s="49"/>
      <c r="M212" s="50"/>
      <c r="N212" s="51"/>
      <c r="O212" s="49"/>
    </row>
    <row r="213" spans="12:15" ht="15.75" customHeight="1">
      <c r="L213" s="49"/>
      <c r="M213" s="50"/>
      <c r="N213" s="51"/>
      <c r="O213" s="49"/>
    </row>
    <row r="214" spans="12:15" ht="15.75" customHeight="1">
      <c r="L214" s="49"/>
      <c r="M214" s="50"/>
      <c r="N214" s="51"/>
      <c r="O214" s="49"/>
    </row>
    <row r="215" spans="12:15" ht="15.75" customHeight="1">
      <c r="L215" s="49"/>
      <c r="M215" s="50"/>
      <c r="N215" s="51"/>
      <c r="O215" s="49"/>
    </row>
    <row r="216" spans="12:15" ht="15.75" customHeight="1">
      <c r="L216" s="49"/>
      <c r="M216" s="50"/>
      <c r="N216" s="51"/>
      <c r="O216" s="49"/>
    </row>
    <row r="217" spans="12:15" ht="15.75" customHeight="1">
      <c r="L217" s="49"/>
      <c r="M217" s="50"/>
      <c r="N217" s="51"/>
      <c r="O217" s="49"/>
    </row>
    <row r="218" spans="12:15" ht="15.75" customHeight="1">
      <c r="L218" s="49"/>
      <c r="M218" s="50"/>
      <c r="N218" s="51"/>
      <c r="O218" s="49"/>
    </row>
    <row r="219" spans="12:15" ht="15.75" customHeight="1">
      <c r="L219" s="49"/>
      <c r="M219" s="50"/>
      <c r="N219" s="51"/>
      <c r="O219" s="49"/>
    </row>
    <row r="220" spans="12:15" ht="15.75" customHeight="1">
      <c r="L220" s="49"/>
      <c r="M220" s="50"/>
      <c r="N220" s="51"/>
      <c r="O220" s="49"/>
    </row>
    <row r="221" spans="12:15" ht="15.75" customHeight="1">
      <c r="L221" s="49"/>
      <c r="M221" s="50"/>
      <c r="N221" s="51"/>
      <c r="O221" s="49"/>
    </row>
    <row r="222" spans="12:15" ht="15.75" customHeight="1">
      <c r="L222" s="49"/>
      <c r="M222" s="50"/>
      <c r="N222" s="51"/>
      <c r="O222" s="49"/>
    </row>
    <row r="223" spans="12:15" ht="15.75" customHeight="1">
      <c r="L223" s="49"/>
      <c r="M223" s="50"/>
      <c r="N223" s="51"/>
      <c r="O223" s="49"/>
    </row>
    <row r="224" spans="12:15" ht="15.75" customHeight="1">
      <c r="L224" s="49"/>
      <c r="M224" s="50"/>
      <c r="N224" s="51"/>
      <c r="O224" s="49"/>
    </row>
    <row r="225" spans="12:15" ht="15.75" customHeight="1">
      <c r="L225" s="49"/>
      <c r="M225" s="50"/>
      <c r="N225" s="51"/>
      <c r="O225" s="49"/>
    </row>
    <row r="226" spans="12:15" ht="15.75" customHeight="1">
      <c r="L226" s="49"/>
      <c r="M226" s="50"/>
      <c r="N226" s="51"/>
      <c r="O226" s="49"/>
    </row>
    <row r="227" spans="12:15" ht="15.75" customHeight="1">
      <c r="L227" s="49"/>
      <c r="M227" s="50"/>
      <c r="N227" s="51"/>
      <c r="O227" s="49"/>
    </row>
    <row r="228" spans="12:15" ht="15.75" customHeight="1">
      <c r="L228" s="49"/>
      <c r="M228" s="50"/>
      <c r="N228" s="51"/>
      <c r="O228" s="49"/>
    </row>
    <row r="229" spans="12:15" ht="15.75" customHeight="1">
      <c r="L229" s="49"/>
      <c r="M229" s="50"/>
      <c r="N229" s="51"/>
      <c r="O229" s="49"/>
    </row>
    <row r="230" spans="12:15" ht="15.75" customHeight="1">
      <c r="L230" s="49"/>
      <c r="M230" s="50"/>
      <c r="N230" s="51"/>
      <c r="O230" s="49"/>
    </row>
    <row r="231" spans="12:15" ht="15.75" customHeight="1">
      <c r="L231" s="49"/>
      <c r="M231" s="50"/>
      <c r="N231" s="51"/>
      <c r="O231" s="49"/>
    </row>
    <row r="232" spans="12:15" ht="15.75" customHeight="1">
      <c r="L232" s="49"/>
      <c r="M232" s="50"/>
      <c r="N232" s="51"/>
      <c r="O232" s="49"/>
    </row>
    <row r="233" spans="12:15" ht="15.75" customHeight="1">
      <c r="L233" s="49"/>
      <c r="M233" s="50"/>
      <c r="N233" s="51"/>
      <c r="O233" s="49"/>
    </row>
    <row r="234" spans="12:15" ht="15.75" customHeight="1">
      <c r="L234" s="49"/>
      <c r="M234" s="50"/>
      <c r="N234" s="51"/>
      <c r="O234" s="49"/>
    </row>
    <row r="235" spans="12:15" ht="15.75" customHeight="1">
      <c r="L235" s="49"/>
      <c r="M235" s="50"/>
      <c r="N235" s="51"/>
      <c r="O235" s="49"/>
    </row>
    <row r="236" spans="12:15" ht="15.75" customHeight="1">
      <c r="L236" s="49"/>
      <c r="M236" s="50"/>
      <c r="N236" s="51"/>
      <c r="O236" s="49"/>
    </row>
    <row r="237" spans="12:15" ht="15.75" customHeight="1">
      <c r="L237" s="49"/>
      <c r="M237" s="50"/>
      <c r="N237" s="51"/>
      <c r="O237" s="49"/>
    </row>
    <row r="238" spans="12:15" ht="15.75" customHeight="1">
      <c r="L238" s="49"/>
      <c r="M238" s="50"/>
      <c r="N238" s="51"/>
      <c r="O238" s="49"/>
    </row>
    <row r="239" spans="12:15" ht="15.75" customHeight="1">
      <c r="L239" s="49"/>
      <c r="M239" s="50"/>
      <c r="N239" s="51"/>
      <c r="O239" s="49"/>
    </row>
    <row r="240" spans="12:15" ht="15.75" customHeight="1">
      <c r="L240" s="49"/>
      <c r="M240" s="50"/>
      <c r="N240" s="51"/>
      <c r="O240" s="49"/>
    </row>
    <row r="241" spans="12:15" ht="15.75" customHeight="1">
      <c r="L241" s="49"/>
      <c r="M241" s="50"/>
      <c r="N241" s="51"/>
      <c r="O241" s="49"/>
    </row>
    <row r="242" spans="12:15" ht="15.75" customHeight="1">
      <c r="L242" s="49"/>
      <c r="M242" s="50"/>
      <c r="N242" s="51"/>
      <c r="O242" s="49"/>
    </row>
    <row r="243" spans="12:15" ht="15.75" customHeight="1">
      <c r="L243" s="49"/>
      <c r="M243" s="50"/>
      <c r="N243" s="51"/>
      <c r="O243" s="49"/>
    </row>
    <row r="244" spans="12:15" ht="15.75" customHeight="1">
      <c r="L244" s="49"/>
      <c r="M244" s="50"/>
      <c r="N244" s="51"/>
      <c r="O244" s="49"/>
    </row>
    <row r="245" spans="12:15" ht="15.75" customHeight="1">
      <c r="L245" s="49"/>
      <c r="M245" s="50"/>
      <c r="N245" s="51"/>
      <c r="O245" s="49"/>
    </row>
    <row r="246" spans="12:15" ht="15.75" customHeight="1">
      <c r="L246" s="49"/>
      <c r="M246" s="50"/>
      <c r="N246" s="51"/>
      <c r="O246" s="49"/>
    </row>
    <row r="247" spans="12:15" ht="15.75" customHeight="1">
      <c r="L247" s="49"/>
      <c r="M247" s="50"/>
      <c r="N247" s="51"/>
      <c r="O247" s="49"/>
    </row>
    <row r="248" spans="12:15" ht="15.75" customHeight="1">
      <c r="L248" s="49"/>
      <c r="M248" s="50"/>
      <c r="N248" s="51"/>
      <c r="O248" s="49"/>
    </row>
    <row r="249" spans="12:15" ht="15.75" customHeight="1">
      <c r="L249" s="49"/>
      <c r="M249" s="50"/>
      <c r="N249" s="51"/>
      <c r="O249" s="49"/>
    </row>
    <row r="250" spans="12:15" ht="15.75" customHeight="1">
      <c r="L250" s="49"/>
      <c r="M250" s="50"/>
      <c r="N250" s="51"/>
      <c r="O250" s="49"/>
    </row>
    <row r="251" spans="12:15" ht="15.75" customHeight="1">
      <c r="L251" s="49"/>
      <c r="M251" s="50"/>
      <c r="N251" s="51"/>
      <c r="O251" s="49"/>
    </row>
    <row r="252" spans="12:15" ht="15.75" customHeight="1">
      <c r="L252" s="49"/>
      <c r="M252" s="50"/>
      <c r="N252" s="51"/>
      <c r="O252" s="49"/>
    </row>
    <row r="253" spans="12:15" ht="15.75" customHeight="1">
      <c r="L253" s="49"/>
      <c r="M253" s="50"/>
      <c r="N253" s="51"/>
      <c r="O253" s="49"/>
    </row>
    <row r="254" spans="12:15" ht="15.75" customHeight="1">
      <c r="L254" s="49"/>
      <c r="M254" s="50"/>
      <c r="N254" s="51"/>
      <c r="O254" s="49"/>
    </row>
    <row r="255" spans="12:15" ht="15.75" customHeight="1">
      <c r="L255" s="49"/>
      <c r="M255" s="50"/>
      <c r="N255" s="51"/>
      <c r="O255" s="49"/>
    </row>
    <row r="256" spans="12:15" ht="15.75" customHeight="1">
      <c r="L256" s="49"/>
      <c r="M256" s="50"/>
      <c r="N256" s="51"/>
      <c r="O256" s="49"/>
    </row>
    <row r="257" spans="12:15" ht="15.75" customHeight="1">
      <c r="L257" s="49"/>
      <c r="M257" s="50"/>
      <c r="N257" s="51"/>
      <c r="O257" s="49"/>
    </row>
    <row r="258" spans="12:15" ht="15.75" customHeight="1">
      <c r="L258" s="49"/>
      <c r="M258" s="50"/>
      <c r="N258" s="51"/>
      <c r="O258" s="49"/>
    </row>
    <row r="259" spans="12:15" ht="15.75" customHeight="1">
      <c r="L259" s="49"/>
      <c r="M259" s="50"/>
      <c r="N259" s="51"/>
      <c r="O259" s="49"/>
    </row>
    <row r="260" spans="12:15" ht="15.75" customHeight="1">
      <c r="L260" s="49"/>
      <c r="M260" s="50"/>
      <c r="N260" s="51"/>
      <c r="O260" s="49"/>
    </row>
    <row r="261" spans="12:15" ht="15.75" customHeight="1">
      <c r="L261" s="49"/>
      <c r="M261" s="50"/>
      <c r="N261" s="51"/>
      <c r="O261" s="49"/>
    </row>
    <row r="262" spans="12:15" ht="15.75" customHeight="1">
      <c r="L262" s="49"/>
      <c r="M262" s="50"/>
      <c r="N262" s="51"/>
      <c r="O262" s="49"/>
    </row>
    <row r="263" spans="12:15" ht="15.75" customHeight="1">
      <c r="L263" s="49"/>
      <c r="M263" s="50"/>
      <c r="N263" s="51"/>
      <c r="O263" s="49"/>
    </row>
    <row r="264" spans="12:15" ht="15.75" customHeight="1">
      <c r="L264" s="49"/>
      <c r="M264" s="50"/>
      <c r="N264" s="51"/>
      <c r="O264" s="49"/>
    </row>
    <row r="265" spans="12:15" ht="15.75" customHeight="1">
      <c r="L265" s="49"/>
      <c r="M265" s="50"/>
      <c r="N265" s="51"/>
      <c r="O265" s="49"/>
    </row>
    <row r="266" spans="12:15" ht="15.75" customHeight="1">
      <c r="L266" s="49"/>
      <c r="M266" s="50"/>
      <c r="N266" s="51"/>
      <c r="O266" s="49"/>
    </row>
    <row r="267" spans="12:15" ht="15.75" customHeight="1">
      <c r="L267" s="49"/>
      <c r="M267" s="50"/>
      <c r="N267" s="51"/>
      <c r="O267" s="49"/>
    </row>
    <row r="268" spans="12:15" ht="15.75" customHeight="1">
      <c r="L268" s="49"/>
      <c r="M268" s="50"/>
      <c r="N268" s="51"/>
      <c r="O268" s="49"/>
    </row>
    <row r="269" spans="12:15" ht="15.75" customHeight="1">
      <c r="L269" s="49"/>
      <c r="M269" s="50"/>
      <c r="N269" s="51"/>
      <c r="O269" s="49"/>
    </row>
    <row r="270" spans="12:15" ht="15.75" customHeight="1">
      <c r="L270" s="49"/>
      <c r="M270" s="50"/>
      <c r="N270" s="51"/>
      <c r="O270" s="49"/>
    </row>
    <row r="271" spans="12:15" ht="15.75" customHeight="1">
      <c r="L271" s="49"/>
      <c r="M271" s="50"/>
      <c r="N271" s="51"/>
      <c r="O271" s="49"/>
    </row>
    <row r="272" spans="12:15" ht="15.75" customHeight="1">
      <c r="L272" s="49"/>
      <c r="M272" s="50"/>
      <c r="N272" s="51"/>
      <c r="O272" s="49"/>
    </row>
    <row r="273" spans="12:15" ht="15.75" customHeight="1">
      <c r="L273" s="49"/>
      <c r="M273" s="50"/>
      <c r="N273" s="51"/>
      <c r="O273" s="49"/>
    </row>
    <row r="274" spans="12:15" ht="15.75" customHeight="1">
      <c r="L274" s="49"/>
      <c r="M274" s="50"/>
      <c r="N274" s="51"/>
      <c r="O274" s="49"/>
    </row>
    <row r="275" spans="12:15" ht="15.75" customHeight="1">
      <c r="L275" s="49"/>
      <c r="M275" s="50"/>
      <c r="N275" s="51"/>
      <c r="O275" s="49"/>
    </row>
    <row r="276" spans="12:15" ht="15.75" customHeight="1">
      <c r="L276" s="49"/>
      <c r="M276" s="50"/>
      <c r="N276" s="51"/>
      <c r="O276" s="49"/>
    </row>
    <row r="277" spans="12:15" ht="15.75" customHeight="1">
      <c r="L277" s="49"/>
      <c r="M277" s="50"/>
      <c r="N277" s="51"/>
      <c r="O277" s="49"/>
    </row>
    <row r="278" spans="12:15" ht="15.75" customHeight="1">
      <c r="L278" s="49"/>
      <c r="M278" s="50"/>
      <c r="N278" s="51"/>
      <c r="O278" s="49"/>
    </row>
    <row r="279" spans="12:15" ht="15.75" customHeight="1">
      <c r="L279" s="49"/>
      <c r="M279" s="50"/>
      <c r="N279" s="51"/>
      <c r="O279" s="49"/>
    </row>
    <row r="280" spans="12:15" ht="15.75" customHeight="1">
      <c r="L280" s="49"/>
      <c r="M280" s="50"/>
      <c r="N280" s="51"/>
      <c r="O280" s="49"/>
    </row>
    <row r="281" spans="12:15" ht="15.75" customHeight="1">
      <c r="L281" s="49"/>
      <c r="M281" s="50"/>
      <c r="N281" s="51"/>
      <c r="O281" s="49"/>
    </row>
    <row r="282" spans="12:15" ht="15.75" customHeight="1">
      <c r="L282" s="49"/>
      <c r="M282" s="50"/>
      <c r="N282" s="51"/>
      <c r="O282" s="49"/>
    </row>
    <row r="283" spans="12:15" ht="15.75" customHeight="1">
      <c r="L283" s="49"/>
      <c r="M283" s="50"/>
      <c r="N283" s="51"/>
      <c r="O283" s="49"/>
    </row>
    <row r="284" spans="12:15" ht="15.75" customHeight="1">
      <c r="L284" s="49"/>
      <c r="M284" s="50"/>
      <c r="N284" s="51"/>
      <c r="O284" s="49"/>
    </row>
    <row r="285" spans="12:15" ht="15.75" customHeight="1">
      <c r="L285" s="49"/>
      <c r="M285" s="50"/>
      <c r="N285" s="51"/>
      <c r="O285" s="49"/>
    </row>
    <row r="286" spans="12:15" ht="15.75" customHeight="1">
      <c r="L286" s="49"/>
      <c r="M286" s="50"/>
      <c r="N286" s="51"/>
      <c r="O286" s="49"/>
    </row>
    <row r="287" spans="12:15" ht="15.75" customHeight="1">
      <c r="L287" s="49"/>
      <c r="M287" s="50"/>
      <c r="N287" s="51"/>
      <c r="O287" s="49"/>
    </row>
    <row r="288" spans="12:15" ht="15.75" customHeight="1">
      <c r="L288" s="49"/>
      <c r="M288" s="50"/>
      <c r="N288" s="51"/>
      <c r="O288" s="49"/>
    </row>
    <row r="289" spans="12:15" ht="15.75" customHeight="1">
      <c r="L289" s="49"/>
      <c r="M289" s="50"/>
      <c r="N289" s="51"/>
      <c r="O289" s="49"/>
    </row>
    <row r="290" spans="12:15" ht="15.75" customHeight="1">
      <c r="L290" s="49"/>
      <c r="M290" s="50"/>
      <c r="N290" s="51"/>
      <c r="O290" s="49"/>
    </row>
    <row r="291" spans="12:15" ht="15.75" customHeight="1">
      <c r="L291" s="49"/>
      <c r="M291" s="50"/>
      <c r="N291" s="51"/>
      <c r="O291" s="49"/>
    </row>
    <row r="292" spans="12:15" ht="15.75" customHeight="1">
      <c r="L292" s="49"/>
      <c r="M292" s="50"/>
      <c r="N292" s="51"/>
      <c r="O292" s="49"/>
    </row>
    <row r="293" spans="12:15" ht="15.75" customHeight="1">
      <c r="L293" s="49"/>
      <c r="M293" s="50"/>
      <c r="N293" s="51"/>
      <c r="O293" s="49"/>
    </row>
    <row r="294" spans="12:15" ht="15.75" customHeight="1">
      <c r="L294" s="49"/>
      <c r="M294" s="50"/>
      <c r="N294" s="51"/>
      <c r="O294" s="49"/>
    </row>
    <row r="295" spans="12:15" ht="15.75" customHeight="1">
      <c r="L295" s="49"/>
      <c r="M295" s="50"/>
      <c r="N295" s="51"/>
      <c r="O295" s="49"/>
    </row>
    <row r="296" spans="12:15" ht="15.75" customHeight="1">
      <c r="L296" s="49"/>
      <c r="M296" s="50"/>
      <c r="N296" s="51"/>
      <c r="O296" s="49"/>
    </row>
    <row r="297" spans="12:15" ht="15.75" customHeight="1">
      <c r="L297" s="49"/>
      <c r="M297" s="50"/>
      <c r="N297" s="51"/>
      <c r="O297" s="49"/>
    </row>
    <row r="298" spans="12:15" ht="15.75" customHeight="1">
      <c r="L298" s="49"/>
      <c r="M298" s="50"/>
      <c r="N298" s="51"/>
      <c r="O298" s="49"/>
    </row>
    <row r="299" spans="12:15" ht="15.75" customHeight="1">
      <c r="L299" s="49"/>
      <c r="M299" s="50"/>
      <c r="N299" s="51"/>
      <c r="O299" s="49"/>
    </row>
    <row r="300" spans="12:15" ht="15.75" customHeight="1">
      <c r="L300" s="49"/>
      <c r="M300" s="50"/>
      <c r="N300" s="51"/>
      <c r="O300" s="49"/>
    </row>
    <row r="301" spans="12:15" ht="15.75" customHeight="1">
      <c r="L301" s="49"/>
      <c r="M301" s="50"/>
      <c r="N301" s="51"/>
      <c r="O301" s="49"/>
    </row>
    <row r="302" spans="12:15" ht="15.75" customHeight="1">
      <c r="L302" s="49"/>
      <c r="M302" s="50"/>
      <c r="N302" s="51"/>
      <c r="O302" s="49"/>
    </row>
    <row r="303" spans="12:15" ht="15.75" customHeight="1">
      <c r="L303" s="49"/>
      <c r="M303" s="50"/>
      <c r="N303" s="51"/>
      <c r="O303" s="49"/>
    </row>
    <row r="304" spans="12:15" ht="15.75" customHeight="1">
      <c r="L304" s="49"/>
      <c r="M304" s="50"/>
      <c r="N304" s="51"/>
      <c r="O304" s="49"/>
    </row>
    <row r="305" spans="12:15" ht="15.75" customHeight="1">
      <c r="L305" s="49"/>
      <c r="M305" s="50"/>
      <c r="N305" s="51"/>
      <c r="O305" s="49"/>
    </row>
    <row r="306" spans="12:15" ht="15.75" customHeight="1">
      <c r="L306" s="49"/>
      <c r="M306" s="50"/>
      <c r="N306" s="51"/>
      <c r="O306" s="49"/>
    </row>
    <row r="307" spans="12:15" ht="15.75" customHeight="1">
      <c r="L307" s="49"/>
      <c r="M307" s="50"/>
      <c r="N307" s="51"/>
      <c r="O307" s="49"/>
    </row>
    <row r="308" spans="12:15" ht="15.75" customHeight="1">
      <c r="L308" s="49"/>
      <c r="M308" s="50"/>
      <c r="N308" s="51"/>
      <c r="O308" s="49"/>
    </row>
    <row r="309" spans="12:15" ht="15.75" customHeight="1">
      <c r="L309" s="49"/>
      <c r="M309" s="50"/>
      <c r="N309" s="51"/>
      <c r="O309" s="49"/>
    </row>
    <row r="310" spans="12:15" ht="15.75" customHeight="1">
      <c r="L310" s="49"/>
      <c r="M310" s="50"/>
      <c r="N310" s="51"/>
      <c r="O310" s="49"/>
    </row>
    <row r="311" spans="12:15" ht="15.75" customHeight="1">
      <c r="L311" s="49"/>
      <c r="M311" s="50"/>
      <c r="N311" s="51"/>
      <c r="O311" s="49"/>
    </row>
    <row r="312" spans="12:15" ht="15.75" customHeight="1">
      <c r="L312" s="49"/>
      <c r="M312" s="50"/>
      <c r="N312" s="51"/>
      <c r="O312" s="49"/>
    </row>
    <row r="313" spans="12:15" ht="15.75" customHeight="1">
      <c r="L313" s="49"/>
      <c r="M313" s="50"/>
      <c r="N313" s="51"/>
      <c r="O313" s="49"/>
    </row>
    <row r="314" spans="12:15" ht="15.75" customHeight="1">
      <c r="L314" s="49"/>
      <c r="M314" s="50"/>
      <c r="N314" s="51"/>
      <c r="O314" s="49"/>
    </row>
    <row r="315" spans="12:15" ht="15.75" customHeight="1">
      <c r="L315" s="49"/>
      <c r="M315" s="50"/>
      <c r="N315" s="51"/>
      <c r="O315" s="49"/>
    </row>
    <row r="316" spans="12:15" ht="15.75" customHeight="1">
      <c r="L316" s="49"/>
      <c r="M316" s="50"/>
      <c r="N316" s="51"/>
      <c r="O316" s="49"/>
    </row>
    <row r="317" spans="12:15" ht="15.75" customHeight="1">
      <c r="L317" s="49"/>
      <c r="M317" s="50"/>
      <c r="N317" s="51"/>
      <c r="O317" s="49"/>
    </row>
    <row r="318" spans="12:15" ht="15.75" customHeight="1">
      <c r="L318" s="49"/>
      <c r="M318" s="50"/>
      <c r="N318" s="51"/>
      <c r="O318" s="49"/>
    </row>
    <row r="319" spans="12:15" ht="15.75" customHeight="1">
      <c r="L319" s="49"/>
      <c r="M319" s="50"/>
      <c r="N319" s="51"/>
      <c r="O319" s="49"/>
    </row>
    <row r="320" spans="12:15" ht="15.75" customHeight="1">
      <c r="L320" s="49"/>
      <c r="M320" s="50"/>
      <c r="N320" s="51"/>
      <c r="O320" s="49"/>
    </row>
    <row r="321" spans="12:15" ht="15.75" customHeight="1">
      <c r="L321" s="49"/>
      <c r="M321" s="50"/>
      <c r="N321" s="51"/>
      <c r="O321" s="49"/>
    </row>
    <row r="322" spans="12:15" ht="15.75" customHeight="1">
      <c r="L322" s="49"/>
      <c r="M322" s="50"/>
      <c r="N322" s="51"/>
      <c r="O322" s="49"/>
    </row>
    <row r="323" spans="12:15" ht="15.75" customHeight="1">
      <c r="L323" s="49"/>
      <c r="M323" s="50"/>
      <c r="N323" s="51"/>
      <c r="O323" s="49"/>
    </row>
    <row r="324" spans="12:15" ht="15.75" customHeight="1">
      <c r="L324" s="49"/>
      <c r="M324" s="50"/>
      <c r="N324" s="51"/>
      <c r="O324" s="49"/>
    </row>
    <row r="325" spans="12:15" ht="15.75" customHeight="1">
      <c r="L325" s="49"/>
      <c r="M325" s="50"/>
      <c r="N325" s="51"/>
      <c r="O325" s="49"/>
    </row>
    <row r="326" spans="12:15" ht="15.75" customHeight="1">
      <c r="L326" s="49"/>
      <c r="M326" s="50"/>
      <c r="N326" s="51"/>
      <c r="O326" s="49"/>
    </row>
    <row r="327" spans="12:15" ht="15.75" customHeight="1">
      <c r="L327" s="49"/>
      <c r="M327" s="50"/>
      <c r="N327" s="51"/>
      <c r="O327" s="49"/>
    </row>
    <row r="328" spans="12:15" ht="15.75" customHeight="1">
      <c r="L328" s="49"/>
      <c r="M328" s="50"/>
      <c r="N328" s="51"/>
      <c r="O328" s="49"/>
    </row>
    <row r="329" spans="12:15" ht="15.75" customHeight="1">
      <c r="L329" s="49"/>
      <c r="M329" s="50"/>
      <c r="N329" s="51"/>
      <c r="O329" s="49"/>
    </row>
    <row r="330" spans="12:15" ht="15.75" customHeight="1">
      <c r="L330" s="49"/>
      <c r="M330" s="50"/>
      <c r="N330" s="51"/>
      <c r="O330" s="49"/>
    </row>
    <row r="331" spans="12:15" ht="15.75" customHeight="1">
      <c r="L331" s="49"/>
      <c r="M331" s="50"/>
      <c r="N331" s="51"/>
      <c r="O331" s="49"/>
    </row>
    <row r="332" spans="12:15" ht="15.75" customHeight="1">
      <c r="L332" s="49"/>
      <c r="M332" s="50"/>
      <c r="N332" s="51"/>
      <c r="O332" s="49"/>
    </row>
    <row r="333" spans="12:15" ht="15.75" customHeight="1">
      <c r="L333" s="49"/>
      <c r="M333" s="50"/>
      <c r="N333" s="51"/>
      <c r="O333" s="49"/>
    </row>
    <row r="334" spans="12:15" ht="15.75" customHeight="1">
      <c r="L334" s="49"/>
      <c r="M334" s="50"/>
      <c r="N334" s="51"/>
      <c r="O334" s="49"/>
    </row>
    <row r="335" spans="12:15" ht="15.75" customHeight="1">
      <c r="L335" s="49"/>
      <c r="M335" s="50"/>
      <c r="N335" s="51"/>
      <c r="O335" s="49"/>
    </row>
    <row r="336" spans="12:15" ht="15.75" customHeight="1">
      <c r="L336" s="49"/>
      <c r="M336" s="50"/>
      <c r="N336" s="51"/>
      <c r="O336" s="49"/>
    </row>
    <row r="337" spans="12:15" ht="15.75" customHeight="1">
      <c r="L337" s="49"/>
      <c r="M337" s="50"/>
      <c r="N337" s="51"/>
      <c r="O337" s="49"/>
    </row>
    <row r="338" spans="12:15" ht="15.75" customHeight="1">
      <c r="L338" s="49"/>
      <c r="M338" s="50"/>
      <c r="N338" s="51"/>
      <c r="O338" s="49"/>
    </row>
    <row r="339" spans="12:15" ht="15.75" customHeight="1">
      <c r="L339" s="49"/>
      <c r="M339" s="50"/>
      <c r="N339" s="51"/>
      <c r="O339" s="49"/>
    </row>
    <row r="340" spans="12:15" ht="15.75" customHeight="1">
      <c r="L340" s="49"/>
      <c r="M340" s="50"/>
      <c r="N340" s="51"/>
      <c r="O340" s="49"/>
    </row>
    <row r="341" spans="12:15" ht="15.75" customHeight="1">
      <c r="L341" s="49"/>
      <c r="M341" s="50"/>
      <c r="N341" s="51"/>
      <c r="O341" s="49"/>
    </row>
    <row r="342" spans="12:15" ht="15.75" customHeight="1">
      <c r="L342" s="49"/>
      <c r="M342" s="50"/>
      <c r="N342" s="51"/>
      <c r="O342" s="49"/>
    </row>
    <row r="343" spans="12:15" ht="15.75" customHeight="1">
      <c r="L343" s="49"/>
      <c r="M343" s="50"/>
      <c r="N343" s="51"/>
      <c r="O343" s="49"/>
    </row>
    <row r="344" spans="12:15" ht="15.75" customHeight="1">
      <c r="L344" s="49"/>
      <c r="M344" s="50"/>
      <c r="N344" s="51"/>
      <c r="O344" s="49"/>
    </row>
    <row r="345" spans="12:15" ht="15.75" customHeight="1">
      <c r="L345" s="49"/>
      <c r="M345" s="50"/>
      <c r="N345" s="51"/>
      <c r="O345" s="49"/>
    </row>
    <row r="346" spans="12:15" ht="15.75" customHeight="1">
      <c r="L346" s="49"/>
      <c r="M346" s="50"/>
      <c r="N346" s="51"/>
      <c r="O346" s="49"/>
    </row>
    <row r="347" spans="12:15" ht="15.75" customHeight="1">
      <c r="L347" s="49"/>
      <c r="M347" s="50"/>
      <c r="N347" s="51"/>
      <c r="O347" s="49"/>
    </row>
    <row r="348" spans="12:15" ht="15.75" customHeight="1">
      <c r="L348" s="49"/>
      <c r="M348" s="50"/>
      <c r="N348" s="51"/>
      <c r="O348" s="49"/>
    </row>
    <row r="349" spans="12:15" ht="15.75" customHeight="1">
      <c r="L349" s="49"/>
      <c r="M349" s="50"/>
      <c r="N349" s="51"/>
      <c r="O349" s="49"/>
    </row>
    <row r="350" spans="12:15" ht="15.75" customHeight="1">
      <c r="L350" s="49"/>
      <c r="M350" s="50"/>
      <c r="N350" s="51"/>
      <c r="O350" s="49"/>
    </row>
    <row r="351" spans="12:15" ht="15.75" customHeight="1">
      <c r="L351" s="49"/>
      <c r="M351" s="50"/>
      <c r="N351" s="51"/>
      <c r="O351" s="49"/>
    </row>
    <row r="352" spans="12:15" ht="15.75" customHeight="1">
      <c r="L352" s="49"/>
      <c r="M352" s="50"/>
      <c r="N352" s="51"/>
      <c r="O352" s="49"/>
    </row>
    <row r="353" spans="12:15" ht="15.75" customHeight="1">
      <c r="L353" s="49"/>
      <c r="M353" s="50"/>
      <c r="N353" s="51"/>
      <c r="O353" s="49"/>
    </row>
    <row r="354" spans="12:15" ht="15.75" customHeight="1">
      <c r="L354" s="49"/>
      <c r="M354" s="50"/>
      <c r="N354" s="51"/>
      <c r="O354" s="49"/>
    </row>
    <row r="355" spans="12:15" ht="15.75" customHeight="1">
      <c r="L355" s="49"/>
      <c r="M355" s="50"/>
      <c r="N355" s="51"/>
      <c r="O355" s="49"/>
    </row>
    <row r="356" spans="12:15" ht="15.75" customHeight="1">
      <c r="L356" s="49"/>
      <c r="M356" s="50"/>
      <c r="N356" s="51"/>
      <c r="O356" s="49"/>
    </row>
    <row r="357" spans="12:15" ht="15.75" customHeight="1">
      <c r="L357" s="49"/>
      <c r="M357" s="50"/>
      <c r="N357" s="51"/>
      <c r="O357" s="49"/>
    </row>
    <row r="358" spans="12:15" ht="15.75" customHeight="1">
      <c r="L358" s="49"/>
      <c r="M358" s="50"/>
      <c r="N358" s="51"/>
      <c r="O358" s="49"/>
    </row>
    <row r="359" spans="12:15" ht="15.75" customHeight="1">
      <c r="L359" s="49"/>
      <c r="M359" s="50"/>
      <c r="N359" s="51"/>
      <c r="O359" s="49"/>
    </row>
    <row r="360" spans="12:15" ht="15.75" customHeight="1">
      <c r="L360" s="49"/>
      <c r="M360" s="50"/>
      <c r="N360" s="51"/>
      <c r="O360" s="49"/>
    </row>
    <row r="361" spans="12:15" ht="15.75" customHeight="1">
      <c r="L361" s="49"/>
      <c r="M361" s="50"/>
      <c r="N361" s="51"/>
      <c r="O361" s="49"/>
    </row>
    <row r="362" spans="12:15" ht="15.75" customHeight="1">
      <c r="L362" s="49"/>
      <c r="M362" s="50"/>
      <c r="N362" s="51"/>
      <c r="O362" s="49"/>
    </row>
    <row r="363" spans="12:15" ht="15.75" customHeight="1">
      <c r="L363" s="49"/>
      <c r="M363" s="50"/>
      <c r="N363" s="51"/>
      <c r="O363" s="49"/>
    </row>
    <row r="364" spans="12:15" ht="15.75" customHeight="1">
      <c r="L364" s="49"/>
      <c r="M364" s="50"/>
      <c r="N364" s="51"/>
      <c r="O364" s="49"/>
    </row>
    <row r="365" spans="12:15" ht="15.75" customHeight="1">
      <c r="L365" s="49"/>
      <c r="M365" s="50"/>
      <c r="N365" s="51"/>
      <c r="O365" s="49"/>
    </row>
    <row r="366" spans="12:15" ht="15.75" customHeight="1">
      <c r="L366" s="49"/>
      <c r="M366" s="50"/>
      <c r="N366" s="51"/>
      <c r="O366" s="49"/>
    </row>
    <row r="367" spans="12:15" ht="15.75" customHeight="1">
      <c r="L367" s="49"/>
      <c r="M367" s="50"/>
      <c r="N367" s="51"/>
      <c r="O367" s="49"/>
    </row>
    <row r="368" spans="12:15" ht="15.75" customHeight="1">
      <c r="L368" s="49"/>
      <c r="M368" s="50"/>
      <c r="N368" s="51"/>
      <c r="O368" s="49"/>
    </row>
    <row r="369" spans="12:15" ht="15.75" customHeight="1">
      <c r="L369" s="49"/>
      <c r="M369" s="50"/>
      <c r="N369" s="51"/>
      <c r="O369" s="49"/>
    </row>
    <row r="370" spans="12:15" ht="15.75" customHeight="1">
      <c r="L370" s="49"/>
      <c r="M370" s="50"/>
      <c r="N370" s="51"/>
      <c r="O370" s="49"/>
    </row>
    <row r="371" spans="12:15" ht="15.75" customHeight="1">
      <c r="L371" s="49"/>
      <c r="M371" s="50"/>
      <c r="N371" s="51"/>
      <c r="O371" s="49"/>
    </row>
    <row r="372" spans="12:15" ht="15.75" customHeight="1">
      <c r="L372" s="49"/>
      <c r="M372" s="50"/>
      <c r="N372" s="51"/>
      <c r="O372" s="49"/>
    </row>
    <row r="373" spans="12:15" ht="15.75" customHeight="1">
      <c r="L373" s="49"/>
      <c r="M373" s="50"/>
      <c r="N373" s="51"/>
      <c r="O373" s="49"/>
    </row>
    <row r="374" spans="12:15" ht="15.75" customHeight="1">
      <c r="L374" s="49"/>
      <c r="M374" s="50"/>
      <c r="N374" s="51"/>
      <c r="O374" s="49"/>
    </row>
    <row r="375" spans="12:15" ht="15.75" customHeight="1">
      <c r="L375" s="49"/>
      <c r="M375" s="50"/>
      <c r="N375" s="51"/>
      <c r="O375" s="49"/>
    </row>
    <row r="376" spans="12:15" ht="15.75" customHeight="1">
      <c r="L376" s="49"/>
      <c r="M376" s="50"/>
      <c r="N376" s="51"/>
      <c r="O376" s="49"/>
    </row>
    <row r="377" spans="12:15" ht="15.75" customHeight="1">
      <c r="L377" s="49"/>
      <c r="M377" s="50"/>
      <c r="N377" s="51"/>
      <c r="O377" s="49"/>
    </row>
    <row r="378" spans="12:15" ht="15.75" customHeight="1">
      <c r="L378" s="49"/>
      <c r="M378" s="50"/>
      <c r="N378" s="51"/>
      <c r="O378" s="49"/>
    </row>
    <row r="379" spans="12:15" ht="15.75" customHeight="1">
      <c r="L379" s="49"/>
      <c r="M379" s="50"/>
      <c r="N379" s="51"/>
      <c r="O379" s="49"/>
    </row>
    <row r="380" spans="12:15" ht="15.75" customHeight="1">
      <c r="L380" s="49"/>
      <c r="M380" s="50"/>
      <c r="N380" s="51"/>
      <c r="O380" s="49"/>
    </row>
    <row r="381" spans="12:15" ht="15.75" customHeight="1">
      <c r="L381" s="49"/>
      <c r="M381" s="50"/>
      <c r="N381" s="51"/>
      <c r="O381" s="49"/>
    </row>
    <row r="382" spans="12:15" ht="15.75" customHeight="1">
      <c r="L382" s="49"/>
      <c r="M382" s="50"/>
      <c r="N382" s="51"/>
      <c r="O382" s="49"/>
    </row>
    <row r="383" spans="12:15" ht="15.75" customHeight="1">
      <c r="L383" s="49"/>
      <c r="M383" s="50"/>
      <c r="N383" s="51"/>
      <c r="O383" s="49"/>
    </row>
    <row r="384" spans="12:15" ht="15.75" customHeight="1">
      <c r="L384" s="49"/>
      <c r="M384" s="50"/>
      <c r="N384" s="51"/>
      <c r="O384" s="49"/>
    </row>
    <row r="385" spans="12:15" ht="15.75" customHeight="1">
      <c r="L385" s="49"/>
      <c r="M385" s="50"/>
      <c r="N385" s="51"/>
      <c r="O385" s="49"/>
    </row>
    <row r="386" spans="12:15" ht="15.75" customHeight="1">
      <c r="L386" s="49"/>
      <c r="M386" s="50"/>
      <c r="N386" s="51"/>
      <c r="O386" s="49"/>
    </row>
    <row r="387" spans="12:15" ht="15.75" customHeight="1">
      <c r="L387" s="49"/>
      <c r="M387" s="50"/>
      <c r="N387" s="51"/>
      <c r="O387" s="49"/>
    </row>
    <row r="388" spans="12:15" ht="15.75" customHeight="1">
      <c r="L388" s="49"/>
      <c r="M388" s="50"/>
      <c r="N388" s="51"/>
      <c r="O388" s="49"/>
    </row>
    <row r="389" spans="12:15" ht="15.75" customHeight="1">
      <c r="L389" s="49"/>
      <c r="M389" s="50"/>
      <c r="N389" s="51"/>
      <c r="O389" s="49"/>
    </row>
    <row r="390" spans="12:15" ht="15.75" customHeight="1">
      <c r="L390" s="49"/>
      <c r="M390" s="50"/>
      <c r="N390" s="51"/>
      <c r="O390" s="49"/>
    </row>
    <row r="391" spans="12:15" ht="15.75" customHeight="1">
      <c r="L391" s="49"/>
      <c r="M391" s="50"/>
      <c r="N391" s="51"/>
      <c r="O391" s="49"/>
    </row>
    <row r="392" spans="12:15" ht="15.75" customHeight="1">
      <c r="L392" s="49"/>
      <c r="M392" s="50"/>
      <c r="N392" s="51"/>
      <c r="O392" s="49"/>
    </row>
    <row r="393" spans="12:15" ht="15.75" customHeight="1">
      <c r="L393" s="49"/>
      <c r="M393" s="50"/>
      <c r="N393" s="51"/>
      <c r="O393" s="49"/>
    </row>
    <row r="394" spans="12:15" ht="15.75" customHeight="1">
      <c r="L394" s="49"/>
      <c r="M394" s="50"/>
      <c r="N394" s="51"/>
      <c r="O394" s="49"/>
    </row>
    <row r="395" spans="12:15" ht="15.75" customHeight="1">
      <c r="L395" s="49"/>
      <c r="M395" s="50"/>
      <c r="N395" s="51"/>
      <c r="O395" s="49"/>
    </row>
    <row r="396" spans="12:15" ht="15.75" customHeight="1">
      <c r="L396" s="49"/>
      <c r="M396" s="50"/>
      <c r="N396" s="51"/>
      <c r="O396" s="49"/>
    </row>
    <row r="397" spans="12:15" ht="15.75" customHeight="1">
      <c r="L397" s="49"/>
      <c r="M397" s="50"/>
      <c r="N397" s="51"/>
      <c r="O397" s="49"/>
    </row>
    <row r="398" spans="12:15" ht="15.75" customHeight="1">
      <c r="L398" s="49"/>
      <c r="M398" s="50"/>
      <c r="N398" s="51"/>
      <c r="O398" s="49"/>
    </row>
    <row r="399" spans="12:15" ht="15.75" customHeight="1">
      <c r="L399" s="49"/>
      <c r="M399" s="50"/>
      <c r="N399" s="51"/>
      <c r="O399" s="49"/>
    </row>
    <row r="400" spans="12:15" ht="15.75" customHeight="1">
      <c r="L400" s="49"/>
      <c r="M400" s="50"/>
      <c r="N400" s="51"/>
      <c r="O400" s="49"/>
    </row>
    <row r="401" spans="12:15" ht="15.75" customHeight="1">
      <c r="L401" s="49"/>
      <c r="M401" s="50"/>
      <c r="N401" s="51"/>
      <c r="O401" s="49"/>
    </row>
    <row r="402" spans="12:15" ht="15.75" customHeight="1">
      <c r="L402" s="49"/>
      <c r="M402" s="50"/>
      <c r="N402" s="51"/>
      <c r="O402" s="49"/>
    </row>
    <row r="403" spans="12:15" ht="15.75" customHeight="1">
      <c r="L403" s="49"/>
      <c r="M403" s="50"/>
      <c r="N403" s="51"/>
      <c r="O403" s="49"/>
    </row>
    <row r="404" spans="12:15" ht="15.75" customHeight="1">
      <c r="L404" s="49"/>
      <c r="M404" s="50"/>
      <c r="N404" s="51"/>
      <c r="O404" s="49"/>
    </row>
    <row r="405" spans="12:15" ht="15.75" customHeight="1">
      <c r="L405" s="49"/>
      <c r="M405" s="50"/>
      <c r="N405" s="51"/>
      <c r="O405" s="49"/>
    </row>
    <row r="406" spans="12:15" ht="15.75" customHeight="1">
      <c r="L406" s="49"/>
      <c r="M406" s="50"/>
      <c r="N406" s="51"/>
      <c r="O406" s="49"/>
    </row>
    <row r="407" spans="12:15" ht="15.75" customHeight="1">
      <c r="L407" s="49"/>
      <c r="M407" s="50"/>
      <c r="N407" s="51"/>
      <c r="O407" s="49"/>
    </row>
    <row r="408" spans="12:15" ht="15.75" customHeight="1">
      <c r="L408" s="49"/>
      <c r="M408" s="50"/>
      <c r="N408" s="51"/>
      <c r="O408" s="49"/>
    </row>
    <row r="409" spans="12:15" ht="15.75" customHeight="1">
      <c r="L409" s="49"/>
      <c r="M409" s="50"/>
      <c r="N409" s="51"/>
      <c r="O409" s="49"/>
    </row>
    <row r="410" spans="12:15" ht="15.75" customHeight="1">
      <c r="L410" s="49"/>
      <c r="M410" s="50"/>
      <c r="N410" s="51"/>
      <c r="O410" s="49"/>
    </row>
    <row r="411" spans="12:15" ht="15.75" customHeight="1">
      <c r="L411" s="49"/>
      <c r="M411" s="50"/>
      <c r="N411" s="51"/>
      <c r="O411" s="49"/>
    </row>
    <row r="412" spans="12:15" ht="15.75" customHeight="1">
      <c r="L412" s="49"/>
      <c r="M412" s="50"/>
      <c r="N412" s="51"/>
      <c r="O412" s="49"/>
    </row>
    <row r="413" spans="12:15" ht="15.75" customHeight="1">
      <c r="L413" s="49"/>
      <c r="M413" s="50"/>
      <c r="N413" s="51"/>
      <c r="O413" s="49"/>
    </row>
    <row r="414" spans="12:15" ht="15.75" customHeight="1">
      <c r="L414" s="49"/>
      <c r="M414" s="50"/>
      <c r="N414" s="51"/>
      <c r="O414" s="49"/>
    </row>
    <row r="415" spans="12:15" ht="15.75" customHeight="1">
      <c r="L415" s="49"/>
      <c r="M415" s="50"/>
      <c r="N415" s="51"/>
      <c r="O415" s="49"/>
    </row>
    <row r="416" spans="12:15" ht="15.75" customHeight="1">
      <c r="L416" s="49"/>
      <c r="M416" s="50"/>
      <c r="N416" s="51"/>
      <c r="O416" s="49"/>
    </row>
    <row r="417" spans="12:15" ht="15.75" customHeight="1">
      <c r="L417" s="49"/>
      <c r="M417" s="50"/>
      <c r="N417" s="51"/>
      <c r="O417" s="49"/>
    </row>
    <row r="418" spans="12:15" ht="15.75" customHeight="1">
      <c r="L418" s="49"/>
      <c r="M418" s="50"/>
      <c r="N418" s="51"/>
      <c r="O418" s="49"/>
    </row>
    <row r="419" spans="12:15" ht="15.75" customHeight="1">
      <c r="L419" s="49"/>
      <c r="M419" s="50"/>
      <c r="N419" s="51"/>
      <c r="O419" s="49"/>
    </row>
    <row r="420" spans="12:15" ht="15.75" customHeight="1">
      <c r="L420" s="49"/>
      <c r="M420" s="50"/>
      <c r="N420" s="51"/>
      <c r="O420" s="49"/>
    </row>
    <row r="421" spans="12:15" ht="15.75" customHeight="1">
      <c r="L421" s="49"/>
      <c r="M421" s="50"/>
      <c r="N421" s="51"/>
      <c r="O421" s="49"/>
    </row>
    <row r="422" spans="12:15" ht="15.75" customHeight="1">
      <c r="L422" s="49"/>
      <c r="M422" s="50"/>
      <c r="N422" s="51"/>
      <c r="O422" s="49"/>
    </row>
    <row r="423" spans="12:15" ht="15.75" customHeight="1">
      <c r="L423" s="49"/>
      <c r="M423" s="50"/>
      <c r="N423" s="51"/>
      <c r="O423" s="49"/>
    </row>
    <row r="424" spans="12:15" ht="15.75" customHeight="1">
      <c r="L424" s="49"/>
      <c r="M424" s="50"/>
      <c r="N424" s="51"/>
      <c r="O424" s="49"/>
    </row>
    <row r="425" spans="12:15" ht="15.75" customHeight="1">
      <c r="L425" s="49"/>
      <c r="M425" s="50"/>
      <c r="N425" s="51"/>
      <c r="O425" s="49"/>
    </row>
    <row r="426" spans="12:15" ht="15.75" customHeight="1">
      <c r="L426" s="49"/>
      <c r="M426" s="50"/>
      <c r="N426" s="51"/>
      <c r="O426" s="49"/>
    </row>
    <row r="427" spans="12:15" ht="15.75" customHeight="1">
      <c r="L427" s="49"/>
      <c r="M427" s="50"/>
      <c r="N427" s="51"/>
      <c r="O427" s="49"/>
    </row>
    <row r="428" spans="12:15" ht="15.75" customHeight="1">
      <c r="L428" s="49"/>
      <c r="M428" s="50"/>
      <c r="N428" s="51"/>
      <c r="O428" s="49"/>
    </row>
    <row r="429" spans="12:15" ht="15.75" customHeight="1">
      <c r="L429" s="49"/>
      <c r="M429" s="50"/>
      <c r="N429" s="51"/>
      <c r="O429" s="49"/>
    </row>
    <row r="430" spans="12:15" ht="15.75" customHeight="1">
      <c r="L430" s="49"/>
      <c r="M430" s="50"/>
      <c r="N430" s="51"/>
      <c r="O430" s="49"/>
    </row>
    <row r="431" spans="12:15" ht="15.75" customHeight="1">
      <c r="L431" s="49"/>
      <c r="M431" s="50"/>
      <c r="N431" s="51"/>
      <c r="O431" s="49"/>
    </row>
    <row r="432" spans="12:15" ht="15.75" customHeight="1">
      <c r="L432" s="49"/>
      <c r="M432" s="50"/>
      <c r="N432" s="51"/>
      <c r="O432" s="49"/>
    </row>
    <row r="433" spans="12:15" ht="15.75" customHeight="1">
      <c r="L433" s="49"/>
      <c r="M433" s="50"/>
      <c r="N433" s="51"/>
      <c r="O433" s="49"/>
    </row>
    <row r="434" spans="12:15" ht="15.75" customHeight="1">
      <c r="L434" s="49"/>
      <c r="M434" s="50"/>
      <c r="N434" s="51"/>
      <c r="O434" s="49"/>
    </row>
    <row r="435" spans="12:15" ht="15.75" customHeight="1">
      <c r="L435" s="49"/>
      <c r="M435" s="50"/>
      <c r="N435" s="51"/>
      <c r="O435" s="49"/>
    </row>
    <row r="436" spans="12:15" ht="15.75" customHeight="1">
      <c r="L436" s="49"/>
      <c r="M436" s="50"/>
      <c r="N436" s="51"/>
      <c r="O436" s="49"/>
    </row>
    <row r="437" spans="12:15" ht="15.75" customHeight="1">
      <c r="L437" s="49"/>
      <c r="M437" s="50"/>
      <c r="N437" s="51"/>
      <c r="O437" s="49"/>
    </row>
    <row r="438" spans="12:15" ht="15.75" customHeight="1">
      <c r="L438" s="49"/>
      <c r="M438" s="50"/>
      <c r="N438" s="51"/>
      <c r="O438" s="49"/>
    </row>
    <row r="439" spans="12:15" ht="15.75" customHeight="1">
      <c r="L439" s="49"/>
      <c r="M439" s="50"/>
      <c r="N439" s="51"/>
      <c r="O439" s="49"/>
    </row>
    <row r="440" spans="12:15" ht="15.75" customHeight="1">
      <c r="L440" s="49"/>
      <c r="M440" s="50"/>
      <c r="N440" s="51"/>
      <c r="O440" s="49"/>
    </row>
    <row r="441" spans="12:15" ht="15.75" customHeight="1">
      <c r="L441" s="49"/>
      <c r="M441" s="50"/>
      <c r="N441" s="51"/>
      <c r="O441" s="49"/>
    </row>
    <row r="442" spans="12:15" ht="15.75" customHeight="1">
      <c r="L442" s="49"/>
      <c r="M442" s="50"/>
      <c r="N442" s="51"/>
      <c r="O442" s="49"/>
    </row>
    <row r="443" spans="12:15" ht="15.75" customHeight="1">
      <c r="L443" s="49"/>
      <c r="M443" s="50"/>
      <c r="N443" s="51"/>
      <c r="O443" s="49"/>
    </row>
    <row r="444" spans="12:15" ht="15.75" customHeight="1">
      <c r="L444" s="49"/>
      <c r="M444" s="50"/>
      <c r="N444" s="51"/>
      <c r="O444" s="49"/>
    </row>
    <row r="445" spans="12:15" ht="15.75" customHeight="1">
      <c r="L445" s="49"/>
      <c r="M445" s="50"/>
      <c r="N445" s="51"/>
      <c r="O445" s="49"/>
    </row>
    <row r="446" spans="12:15" ht="15.75" customHeight="1">
      <c r="L446" s="49"/>
      <c r="M446" s="50"/>
      <c r="N446" s="51"/>
      <c r="O446" s="49"/>
    </row>
    <row r="447" spans="12:15" ht="15.75" customHeight="1">
      <c r="L447" s="49"/>
      <c r="M447" s="50"/>
      <c r="N447" s="51"/>
      <c r="O447" s="49"/>
    </row>
    <row r="448" spans="12:15" ht="15.75" customHeight="1">
      <c r="L448" s="49"/>
      <c r="M448" s="50"/>
      <c r="N448" s="51"/>
      <c r="O448" s="49"/>
    </row>
    <row r="449" spans="12:15" ht="15.75" customHeight="1">
      <c r="L449" s="49"/>
      <c r="M449" s="50"/>
      <c r="N449" s="51"/>
      <c r="O449" s="49"/>
    </row>
    <row r="450" spans="12:15" ht="15.75" customHeight="1">
      <c r="L450" s="49"/>
      <c r="M450" s="50"/>
      <c r="N450" s="51"/>
      <c r="O450" s="49"/>
    </row>
    <row r="451" spans="12:15" ht="15.75" customHeight="1">
      <c r="L451" s="49"/>
      <c r="M451" s="50"/>
      <c r="N451" s="51"/>
      <c r="O451" s="49"/>
    </row>
    <row r="452" spans="12:15" ht="15.75" customHeight="1">
      <c r="L452" s="49"/>
      <c r="M452" s="50"/>
      <c r="N452" s="51"/>
      <c r="O452" s="49"/>
    </row>
    <row r="453" spans="12:15" ht="15.75" customHeight="1">
      <c r="L453" s="49"/>
      <c r="M453" s="50"/>
      <c r="N453" s="51"/>
      <c r="O453" s="49"/>
    </row>
    <row r="454" spans="12:15" ht="15.75" customHeight="1">
      <c r="L454" s="49"/>
      <c r="M454" s="50"/>
      <c r="N454" s="51"/>
      <c r="O454" s="49"/>
    </row>
    <row r="455" spans="12:15" ht="15.75" customHeight="1">
      <c r="L455" s="49"/>
      <c r="M455" s="50"/>
      <c r="N455" s="51"/>
      <c r="O455" s="49"/>
    </row>
    <row r="456" spans="12:15" ht="15.75" customHeight="1">
      <c r="L456" s="49"/>
      <c r="M456" s="50"/>
      <c r="N456" s="51"/>
      <c r="O456" s="49"/>
    </row>
    <row r="457" spans="12:15" ht="15.75" customHeight="1">
      <c r="L457" s="49"/>
      <c r="M457" s="50"/>
      <c r="N457" s="51"/>
      <c r="O457" s="49"/>
    </row>
    <row r="458" spans="12:15" ht="15.75" customHeight="1">
      <c r="L458" s="49"/>
      <c r="M458" s="50"/>
      <c r="N458" s="51"/>
      <c r="O458" s="49"/>
    </row>
    <row r="459" spans="12:15" ht="15.75" customHeight="1">
      <c r="L459" s="49"/>
      <c r="M459" s="50"/>
      <c r="N459" s="51"/>
      <c r="O459" s="49"/>
    </row>
    <row r="460" spans="12:15" ht="15.75" customHeight="1">
      <c r="L460" s="49"/>
      <c r="M460" s="50"/>
      <c r="N460" s="51"/>
      <c r="O460" s="49"/>
    </row>
    <row r="461" spans="12:15" ht="15.75" customHeight="1">
      <c r="L461" s="49"/>
      <c r="M461" s="50"/>
      <c r="N461" s="51"/>
      <c r="O461" s="49"/>
    </row>
    <row r="462" spans="12:15" ht="15.75" customHeight="1">
      <c r="L462" s="49"/>
      <c r="M462" s="50"/>
      <c r="N462" s="51"/>
      <c r="O462" s="49"/>
    </row>
    <row r="463" spans="12:15" ht="15.75" customHeight="1">
      <c r="L463" s="49"/>
      <c r="M463" s="50"/>
      <c r="N463" s="51"/>
      <c r="O463" s="49"/>
    </row>
    <row r="464" spans="12:15" ht="15.75" customHeight="1">
      <c r="L464" s="49"/>
      <c r="M464" s="50"/>
      <c r="N464" s="51"/>
      <c r="O464" s="49"/>
    </row>
    <row r="465" spans="12:15" ht="15.75" customHeight="1">
      <c r="L465" s="49"/>
      <c r="M465" s="50"/>
      <c r="N465" s="51"/>
      <c r="O465" s="49"/>
    </row>
    <row r="466" spans="12:15" ht="15.75" customHeight="1">
      <c r="L466" s="49"/>
      <c r="M466" s="50"/>
      <c r="N466" s="51"/>
      <c r="O466" s="49"/>
    </row>
    <row r="467" spans="12:15" ht="15.75" customHeight="1">
      <c r="L467" s="49"/>
      <c r="M467" s="50"/>
      <c r="N467" s="51"/>
      <c r="O467" s="49"/>
    </row>
    <row r="468" spans="12:15" ht="15.75" customHeight="1">
      <c r="L468" s="49"/>
      <c r="M468" s="50"/>
      <c r="N468" s="51"/>
      <c r="O468" s="49"/>
    </row>
    <row r="469" spans="12:15" ht="15.75" customHeight="1">
      <c r="L469" s="49"/>
      <c r="M469" s="50"/>
      <c r="N469" s="51"/>
      <c r="O469" s="49"/>
    </row>
    <row r="470" spans="12:15" ht="15.75" customHeight="1">
      <c r="L470" s="49"/>
      <c r="M470" s="50"/>
      <c r="N470" s="51"/>
      <c r="O470" s="49"/>
    </row>
    <row r="471" spans="12:15" ht="15.75" customHeight="1">
      <c r="L471" s="49"/>
      <c r="M471" s="50"/>
      <c r="N471" s="51"/>
      <c r="O471" s="49"/>
    </row>
    <row r="472" spans="12:15" ht="15.75" customHeight="1">
      <c r="L472" s="49"/>
      <c r="M472" s="50"/>
      <c r="N472" s="51"/>
      <c r="O472" s="49"/>
    </row>
    <row r="473" spans="12:15" ht="15.75" customHeight="1">
      <c r="L473" s="49"/>
      <c r="M473" s="50"/>
      <c r="N473" s="51"/>
      <c r="O473" s="49"/>
    </row>
    <row r="474" spans="12:15" ht="15.75" customHeight="1">
      <c r="L474" s="49"/>
      <c r="M474" s="50"/>
      <c r="N474" s="51"/>
      <c r="O474" s="49"/>
    </row>
    <row r="475" spans="12:15" ht="15.75" customHeight="1">
      <c r="L475" s="49"/>
      <c r="M475" s="50"/>
      <c r="N475" s="51"/>
      <c r="O475" s="49"/>
    </row>
    <row r="476" spans="12:15" ht="15.75" customHeight="1">
      <c r="L476" s="49"/>
      <c r="M476" s="50"/>
      <c r="N476" s="51"/>
      <c r="O476" s="49"/>
    </row>
    <row r="477" spans="12:15" ht="15.75" customHeight="1">
      <c r="L477" s="49"/>
      <c r="M477" s="50"/>
      <c r="N477" s="51"/>
      <c r="O477" s="49"/>
    </row>
    <row r="478" spans="12:15" ht="15.75" customHeight="1">
      <c r="L478" s="49"/>
      <c r="M478" s="50"/>
      <c r="N478" s="51"/>
      <c r="O478" s="49"/>
    </row>
    <row r="479" spans="12:15" ht="15.75" customHeight="1">
      <c r="L479" s="49"/>
      <c r="M479" s="50"/>
      <c r="N479" s="51"/>
      <c r="O479" s="49"/>
    </row>
    <row r="480" spans="12:15" ht="15.75" customHeight="1">
      <c r="L480" s="49"/>
      <c r="M480" s="50"/>
      <c r="N480" s="51"/>
      <c r="O480" s="49"/>
    </row>
    <row r="481" spans="12:15" ht="15.75" customHeight="1">
      <c r="L481" s="49"/>
      <c r="M481" s="50"/>
      <c r="N481" s="51"/>
      <c r="O481" s="49"/>
    </row>
    <row r="482" spans="12:15" ht="15.75" customHeight="1">
      <c r="L482" s="49"/>
      <c r="M482" s="50"/>
      <c r="N482" s="51"/>
      <c r="O482" s="49"/>
    </row>
    <row r="483" spans="12:15" ht="15.75" customHeight="1">
      <c r="L483" s="49"/>
      <c r="M483" s="50"/>
      <c r="N483" s="51"/>
      <c r="O483" s="49"/>
    </row>
    <row r="484" spans="12:15" ht="15.75" customHeight="1">
      <c r="L484" s="49"/>
      <c r="M484" s="50"/>
      <c r="N484" s="51"/>
      <c r="O484" s="49"/>
    </row>
    <row r="485" spans="12:15" ht="15.75" customHeight="1">
      <c r="L485" s="49"/>
      <c r="M485" s="50"/>
      <c r="N485" s="51"/>
      <c r="O485" s="49"/>
    </row>
    <row r="486" spans="12:15" ht="15.75" customHeight="1">
      <c r="L486" s="49"/>
      <c r="M486" s="50"/>
      <c r="N486" s="51"/>
      <c r="O486" s="49"/>
    </row>
    <row r="487" spans="12:15" ht="15.75" customHeight="1">
      <c r="L487" s="49"/>
      <c r="M487" s="50"/>
      <c r="N487" s="51"/>
      <c r="O487" s="49"/>
    </row>
    <row r="488" spans="12:15" ht="15.75" customHeight="1">
      <c r="L488" s="49"/>
      <c r="M488" s="50"/>
      <c r="N488" s="51"/>
      <c r="O488" s="49"/>
    </row>
    <row r="489" spans="12:15" ht="15.75" customHeight="1">
      <c r="L489" s="49"/>
      <c r="M489" s="50"/>
      <c r="N489" s="51"/>
      <c r="O489" s="49"/>
    </row>
    <row r="490" spans="12:15" ht="15.75" customHeight="1">
      <c r="L490" s="49"/>
      <c r="M490" s="50"/>
      <c r="N490" s="51"/>
      <c r="O490" s="49"/>
    </row>
    <row r="491" spans="12:15" ht="15.75" customHeight="1">
      <c r="L491" s="49"/>
      <c r="M491" s="50"/>
      <c r="N491" s="51"/>
      <c r="O491" s="49"/>
    </row>
    <row r="492" spans="12:15" ht="15.75" customHeight="1">
      <c r="L492" s="49"/>
      <c r="M492" s="50"/>
      <c r="N492" s="51"/>
      <c r="O492" s="49"/>
    </row>
    <row r="493" spans="12:15" ht="15.75" customHeight="1">
      <c r="L493" s="49"/>
      <c r="M493" s="50"/>
      <c r="N493" s="51"/>
      <c r="O493" s="49"/>
    </row>
    <row r="494" spans="12:15" ht="15.75" customHeight="1">
      <c r="L494" s="49"/>
      <c r="M494" s="50"/>
      <c r="N494" s="51"/>
      <c r="O494" s="49"/>
    </row>
    <row r="495" spans="12:15" ht="15.75" customHeight="1">
      <c r="L495" s="49"/>
      <c r="M495" s="50"/>
      <c r="N495" s="51"/>
      <c r="O495" s="49"/>
    </row>
    <row r="496" spans="12:15" ht="15.75" customHeight="1">
      <c r="L496" s="49"/>
      <c r="M496" s="50"/>
      <c r="N496" s="51"/>
      <c r="O496" s="49"/>
    </row>
    <row r="497" spans="12:15" ht="15.75" customHeight="1">
      <c r="L497" s="49"/>
      <c r="M497" s="50"/>
      <c r="N497" s="51"/>
      <c r="O497" s="49"/>
    </row>
    <row r="498" spans="12:15" ht="15.75" customHeight="1">
      <c r="L498" s="49"/>
      <c r="M498" s="50"/>
      <c r="N498" s="51"/>
      <c r="O498" s="49"/>
    </row>
    <row r="499" spans="12:15" ht="15.75" customHeight="1">
      <c r="L499" s="49"/>
      <c r="M499" s="50"/>
      <c r="N499" s="51"/>
      <c r="O499" s="49"/>
    </row>
    <row r="500" spans="12:15" ht="15.75" customHeight="1">
      <c r="L500" s="49"/>
      <c r="M500" s="50"/>
      <c r="N500" s="51"/>
      <c r="O500" s="49"/>
    </row>
    <row r="501" spans="12:15" ht="15.75" customHeight="1">
      <c r="L501" s="49"/>
      <c r="M501" s="50"/>
      <c r="N501" s="51"/>
      <c r="O501" s="49"/>
    </row>
    <row r="502" spans="12:15" ht="15.75" customHeight="1">
      <c r="L502" s="49"/>
      <c r="M502" s="50"/>
      <c r="N502" s="51"/>
      <c r="O502" s="49"/>
    </row>
    <row r="503" spans="12:15" ht="15.75" customHeight="1">
      <c r="L503" s="49"/>
      <c r="M503" s="50"/>
      <c r="N503" s="51"/>
      <c r="O503" s="49"/>
    </row>
    <row r="504" spans="12:15" ht="15.75" customHeight="1">
      <c r="L504" s="49"/>
      <c r="M504" s="50"/>
      <c r="N504" s="51"/>
      <c r="O504" s="49"/>
    </row>
    <row r="505" spans="12:15" ht="15.75" customHeight="1">
      <c r="L505" s="49"/>
      <c r="M505" s="50"/>
      <c r="N505" s="51"/>
      <c r="O505" s="49"/>
    </row>
    <row r="506" spans="12:15" ht="15.75" customHeight="1">
      <c r="L506" s="49"/>
      <c r="M506" s="50"/>
      <c r="N506" s="51"/>
      <c r="O506" s="49"/>
    </row>
    <row r="507" spans="12:15" ht="15.75" customHeight="1">
      <c r="L507" s="49"/>
      <c r="M507" s="50"/>
      <c r="N507" s="51"/>
      <c r="O507" s="49"/>
    </row>
    <row r="508" spans="12:15" ht="15.75" customHeight="1">
      <c r="L508" s="49"/>
      <c r="M508" s="50"/>
      <c r="N508" s="51"/>
      <c r="O508" s="49"/>
    </row>
    <row r="509" spans="12:15" ht="15.75" customHeight="1">
      <c r="L509" s="49"/>
      <c r="M509" s="50"/>
      <c r="N509" s="51"/>
      <c r="O509" s="49"/>
    </row>
    <row r="510" spans="12:15" ht="15.75" customHeight="1">
      <c r="L510" s="49"/>
      <c r="M510" s="50"/>
      <c r="N510" s="51"/>
      <c r="O510" s="49"/>
    </row>
    <row r="511" spans="12:15" ht="15.75" customHeight="1">
      <c r="L511" s="49"/>
      <c r="M511" s="50"/>
      <c r="N511" s="51"/>
      <c r="O511" s="49"/>
    </row>
    <row r="512" spans="12:15" ht="15.75" customHeight="1">
      <c r="L512" s="49"/>
      <c r="M512" s="50"/>
      <c r="N512" s="51"/>
      <c r="O512" s="49"/>
    </row>
    <row r="513" spans="12:15" ht="15.75" customHeight="1">
      <c r="L513" s="49"/>
      <c r="M513" s="50"/>
      <c r="N513" s="51"/>
      <c r="O513" s="49"/>
    </row>
    <row r="514" spans="12:15" ht="15.75" customHeight="1">
      <c r="L514" s="49"/>
      <c r="M514" s="50"/>
      <c r="N514" s="51"/>
      <c r="O514" s="49"/>
    </row>
    <row r="515" spans="12:15" ht="15.75" customHeight="1">
      <c r="L515" s="49"/>
      <c r="M515" s="50"/>
      <c r="N515" s="51"/>
      <c r="O515" s="49"/>
    </row>
    <row r="516" spans="12:15" ht="15.75" customHeight="1">
      <c r="L516" s="49"/>
      <c r="M516" s="50"/>
      <c r="N516" s="51"/>
      <c r="O516" s="49"/>
    </row>
    <row r="517" spans="12:15" ht="15.75" customHeight="1">
      <c r="L517" s="49"/>
      <c r="M517" s="50"/>
      <c r="N517" s="51"/>
      <c r="O517" s="49"/>
    </row>
    <row r="518" spans="12:15" ht="15.75" customHeight="1">
      <c r="L518" s="49"/>
      <c r="M518" s="50"/>
      <c r="N518" s="51"/>
      <c r="O518" s="49"/>
    </row>
    <row r="519" spans="12:15" ht="15.75" customHeight="1">
      <c r="L519" s="49"/>
      <c r="M519" s="50"/>
      <c r="N519" s="51"/>
      <c r="O519" s="49"/>
    </row>
    <row r="520" spans="12:15" ht="15.75" customHeight="1">
      <c r="L520" s="49"/>
      <c r="M520" s="50"/>
      <c r="N520" s="51"/>
      <c r="O520" s="49"/>
    </row>
    <row r="521" spans="12:15" ht="15.75" customHeight="1">
      <c r="L521" s="49"/>
      <c r="M521" s="50"/>
      <c r="N521" s="51"/>
      <c r="O521" s="49"/>
    </row>
    <row r="522" spans="12:15" ht="15.75" customHeight="1">
      <c r="L522" s="49"/>
      <c r="M522" s="50"/>
      <c r="N522" s="51"/>
      <c r="O522" s="49"/>
    </row>
    <row r="523" spans="12:15" ht="15.75" customHeight="1">
      <c r="L523" s="49"/>
      <c r="M523" s="50"/>
      <c r="N523" s="51"/>
      <c r="O523" s="49"/>
    </row>
    <row r="524" spans="12:15" ht="15.75" customHeight="1">
      <c r="L524" s="49"/>
      <c r="M524" s="50"/>
      <c r="N524" s="51"/>
      <c r="O524" s="49"/>
    </row>
    <row r="525" spans="12:15" ht="15.75" customHeight="1">
      <c r="L525" s="49"/>
      <c r="M525" s="50"/>
      <c r="N525" s="51"/>
      <c r="O525" s="49"/>
    </row>
    <row r="526" spans="12:15" ht="15.75" customHeight="1">
      <c r="L526" s="49"/>
      <c r="M526" s="50"/>
      <c r="N526" s="51"/>
      <c r="O526" s="49"/>
    </row>
    <row r="527" spans="12:15" ht="15.75" customHeight="1">
      <c r="L527" s="49"/>
      <c r="M527" s="50"/>
      <c r="N527" s="51"/>
      <c r="O527" s="49"/>
    </row>
    <row r="528" spans="12:15" ht="15.75" customHeight="1">
      <c r="L528" s="49"/>
      <c r="M528" s="50"/>
      <c r="N528" s="51"/>
      <c r="O528" s="49"/>
    </row>
    <row r="529" spans="12:15" ht="15.75" customHeight="1">
      <c r="L529" s="49"/>
      <c r="M529" s="50"/>
      <c r="N529" s="51"/>
      <c r="O529" s="49"/>
    </row>
    <row r="530" spans="12:15" ht="15.75" customHeight="1">
      <c r="L530" s="49"/>
      <c r="M530" s="50"/>
      <c r="N530" s="51"/>
      <c r="O530" s="49"/>
    </row>
    <row r="531" spans="12:15" ht="15.75" customHeight="1">
      <c r="L531" s="49"/>
      <c r="M531" s="50"/>
      <c r="N531" s="51"/>
      <c r="O531" s="49"/>
    </row>
    <row r="532" spans="12:15" ht="15.75" customHeight="1">
      <c r="L532" s="49"/>
      <c r="M532" s="50"/>
      <c r="N532" s="51"/>
      <c r="O532" s="49"/>
    </row>
    <row r="533" spans="12:15" ht="15.75" customHeight="1">
      <c r="L533" s="49"/>
      <c r="M533" s="50"/>
      <c r="N533" s="51"/>
      <c r="O533" s="49"/>
    </row>
    <row r="534" spans="12:15" ht="15.75" customHeight="1">
      <c r="L534" s="49"/>
      <c r="M534" s="50"/>
      <c r="N534" s="51"/>
      <c r="O534" s="49"/>
    </row>
    <row r="535" spans="12:15" ht="15.75" customHeight="1">
      <c r="L535" s="49"/>
      <c r="M535" s="50"/>
      <c r="N535" s="51"/>
      <c r="O535" s="49"/>
    </row>
    <row r="536" spans="12:15" ht="15.75" customHeight="1">
      <c r="L536" s="49"/>
      <c r="M536" s="50"/>
      <c r="N536" s="51"/>
      <c r="O536" s="49"/>
    </row>
    <row r="537" spans="12:15" ht="15.75" customHeight="1">
      <c r="L537" s="49"/>
      <c r="M537" s="50"/>
      <c r="N537" s="51"/>
      <c r="O537" s="49"/>
    </row>
    <row r="538" spans="12:15" ht="15.75" customHeight="1">
      <c r="L538" s="49"/>
      <c r="M538" s="50"/>
      <c r="N538" s="51"/>
      <c r="O538" s="49"/>
    </row>
    <row r="539" spans="12:15" ht="15.75" customHeight="1">
      <c r="L539" s="49"/>
      <c r="M539" s="50"/>
      <c r="N539" s="51"/>
      <c r="O539" s="49"/>
    </row>
    <row r="540" spans="12:15" ht="15.75" customHeight="1">
      <c r="L540" s="49"/>
      <c r="M540" s="50"/>
      <c r="N540" s="51"/>
      <c r="O540" s="49"/>
    </row>
    <row r="541" spans="12:15" ht="15.75" customHeight="1">
      <c r="L541" s="49"/>
      <c r="M541" s="50"/>
      <c r="N541" s="51"/>
      <c r="O541" s="49"/>
    </row>
    <row r="542" spans="12:15" ht="15.75" customHeight="1">
      <c r="L542" s="49"/>
      <c r="M542" s="50"/>
      <c r="N542" s="51"/>
      <c r="O542" s="49"/>
    </row>
    <row r="543" spans="12:15" ht="15.75" customHeight="1">
      <c r="L543" s="49"/>
      <c r="M543" s="50"/>
      <c r="N543" s="51"/>
      <c r="O543" s="49"/>
    </row>
    <row r="544" spans="12:15" ht="15.75" customHeight="1">
      <c r="L544" s="49"/>
      <c r="M544" s="50"/>
      <c r="N544" s="51"/>
      <c r="O544" s="49"/>
    </row>
    <row r="545" spans="12:15" ht="15.75" customHeight="1">
      <c r="L545" s="49"/>
      <c r="M545" s="50"/>
      <c r="N545" s="51"/>
      <c r="O545" s="49"/>
    </row>
    <row r="546" spans="12:15" ht="15.75" customHeight="1">
      <c r="L546" s="49"/>
      <c r="M546" s="50"/>
      <c r="N546" s="51"/>
      <c r="O546" s="49"/>
    </row>
    <row r="547" spans="12:15" ht="15.75" customHeight="1">
      <c r="L547" s="49"/>
      <c r="M547" s="50"/>
      <c r="N547" s="51"/>
      <c r="O547" s="49"/>
    </row>
    <row r="548" spans="12:15" ht="15.75" customHeight="1">
      <c r="L548" s="49"/>
      <c r="M548" s="50"/>
      <c r="N548" s="51"/>
      <c r="O548" s="49"/>
    </row>
    <row r="549" spans="12:15" ht="15.75" customHeight="1">
      <c r="L549" s="49"/>
      <c r="M549" s="50"/>
      <c r="N549" s="51"/>
      <c r="O549" s="49"/>
    </row>
    <row r="550" spans="12:15" ht="15.75" customHeight="1">
      <c r="L550" s="49"/>
      <c r="M550" s="50"/>
      <c r="N550" s="51"/>
      <c r="O550" s="49"/>
    </row>
    <row r="551" spans="12:15" ht="15.75" customHeight="1">
      <c r="L551" s="49"/>
      <c r="M551" s="50"/>
      <c r="N551" s="51"/>
      <c r="O551" s="49"/>
    </row>
    <row r="552" spans="12:15" ht="15.75" customHeight="1">
      <c r="L552" s="49"/>
      <c r="M552" s="50"/>
      <c r="N552" s="51"/>
      <c r="O552" s="49"/>
    </row>
    <row r="553" spans="12:15" ht="15.75" customHeight="1">
      <c r="L553" s="49"/>
      <c r="M553" s="50"/>
      <c r="N553" s="51"/>
      <c r="O553" s="49"/>
    </row>
    <row r="554" spans="12:15" ht="15.75" customHeight="1">
      <c r="L554" s="49"/>
      <c r="M554" s="50"/>
      <c r="N554" s="51"/>
      <c r="O554" s="49"/>
    </row>
    <row r="555" spans="12:15" ht="15.75" customHeight="1">
      <c r="L555" s="49"/>
      <c r="M555" s="50"/>
      <c r="N555" s="51"/>
      <c r="O555" s="49"/>
    </row>
    <row r="556" spans="12:15" ht="15.75" customHeight="1">
      <c r="L556" s="49"/>
      <c r="M556" s="50"/>
      <c r="N556" s="51"/>
      <c r="O556" s="49"/>
    </row>
    <row r="557" spans="12:15" ht="15.75" customHeight="1">
      <c r="L557" s="49"/>
      <c r="M557" s="50"/>
      <c r="N557" s="51"/>
      <c r="O557" s="49"/>
    </row>
    <row r="558" spans="12:15" ht="15.75" customHeight="1">
      <c r="L558" s="49"/>
      <c r="M558" s="50"/>
      <c r="N558" s="51"/>
      <c r="O558" s="49"/>
    </row>
    <row r="559" spans="12:15" ht="15.75" customHeight="1">
      <c r="L559" s="49"/>
      <c r="M559" s="50"/>
      <c r="N559" s="51"/>
      <c r="O559" s="49"/>
    </row>
    <row r="560" spans="12:15" ht="15.75" customHeight="1">
      <c r="L560" s="49"/>
      <c r="M560" s="50"/>
      <c r="N560" s="51"/>
      <c r="O560" s="49"/>
    </row>
    <row r="561" spans="12:15" ht="15.75" customHeight="1">
      <c r="L561" s="49"/>
      <c r="M561" s="50"/>
      <c r="N561" s="51"/>
      <c r="O561" s="49"/>
    </row>
    <row r="562" spans="12:15" ht="15.75" customHeight="1">
      <c r="L562" s="49"/>
      <c r="M562" s="50"/>
      <c r="N562" s="51"/>
      <c r="O562" s="49"/>
    </row>
    <row r="563" spans="12:15" ht="15.75" customHeight="1">
      <c r="L563" s="49"/>
      <c r="M563" s="50"/>
      <c r="N563" s="51"/>
      <c r="O563" s="49"/>
    </row>
    <row r="564" spans="12:15" ht="15.75" customHeight="1">
      <c r="L564" s="49"/>
      <c r="M564" s="50"/>
      <c r="N564" s="51"/>
      <c r="O564" s="49"/>
    </row>
    <row r="565" spans="12:15" ht="15.75" customHeight="1">
      <c r="L565" s="49"/>
      <c r="M565" s="50"/>
      <c r="N565" s="51"/>
      <c r="O565" s="49"/>
    </row>
    <row r="566" spans="12:15" ht="15.75" customHeight="1">
      <c r="L566" s="49"/>
      <c r="M566" s="50"/>
      <c r="N566" s="51"/>
      <c r="O566" s="49"/>
    </row>
    <row r="567" spans="12:15" ht="15.75" customHeight="1">
      <c r="L567" s="49"/>
      <c r="M567" s="50"/>
      <c r="N567" s="51"/>
      <c r="O567" s="49"/>
    </row>
    <row r="568" spans="12:15" ht="15.75" customHeight="1">
      <c r="L568" s="49"/>
      <c r="M568" s="50"/>
      <c r="N568" s="51"/>
      <c r="O568" s="49"/>
    </row>
    <row r="569" spans="12:15" ht="15.75" customHeight="1">
      <c r="L569" s="49"/>
      <c r="M569" s="50"/>
      <c r="N569" s="51"/>
      <c r="O569" s="49"/>
    </row>
    <row r="570" spans="12:15" ht="15.75" customHeight="1">
      <c r="L570" s="49"/>
      <c r="M570" s="50"/>
      <c r="N570" s="51"/>
      <c r="O570" s="49"/>
    </row>
    <row r="571" spans="12:15" ht="15.75" customHeight="1">
      <c r="L571" s="49"/>
      <c r="M571" s="50"/>
      <c r="N571" s="51"/>
      <c r="O571" s="49"/>
    </row>
    <row r="572" spans="12:15" ht="15.75" customHeight="1">
      <c r="L572" s="49"/>
      <c r="M572" s="50"/>
      <c r="N572" s="51"/>
      <c r="O572" s="49"/>
    </row>
    <row r="573" spans="12:15" ht="15.75" customHeight="1">
      <c r="L573" s="49"/>
      <c r="M573" s="50"/>
      <c r="N573" s="51"/>
      <c r="O573" s="49"/>
    </row>
    <row r="574" spans="12:15" ht="15.75" customHeight="1">
      <c r="L574" s="49"/>
      <c r="M574" s="50"/>
      <c r="N574" s="51"/>
      <c r="O574" s="49"/>
    </row>
    <row r="575" spans="12:15" ht="15.75" customHeight="1">
      <c r="L575" s="49"/>
      <c r="M575" s="50"/>
      <c r="N575" s="51"/>
      <c r="O575" s="49"/>
    </row>
    <row r="576" spans="12:15" ht="15.75" customHeight="1">
      <c r="L576" s="49"/>
      <c r="M576" s="50"/>
      <c r="N576" s="51"/>
      <c r="O576" s="49"/>
    </row>
    <row r="577" spans="12:15" ht="15.75" customHeight="1">
      <c r="L577" s="49"/>
      <c r="M577" s="50"/>
      <c r="N577" s="51"/>
      <c r="O577" s="49"/>
    </row>
    <row r="578" spans="12:15" ht="15.75" customHeight="1">
      <c r="L578" s="49"/>
      <c r="M578" s="50"/>
      <c r="N578" s="51"/>
      <c r="O578" s="49"/>
    </row>
    <row r="579" spans="12:15" ht="15.75" customHeight="1">
      <c r="L579" s="49"/>
      <c r="M579" s="50"/>
      <c r="N579" s="51"/>
      <c r="O579" s="49"/>
    </row>
    <row r="580" spans="12:15" ht="15.75" customHeight="1">
      <c r="L580" s="49"/>
      <c r="M580" s="50"/>
      <c r="N580" s="51"/>
      <c r="O580" s="49"/>
    </row>
    <row r="581" spans="12:15" ht="15.75" customHeight="1">
      <c r="L581" s="49"/>
      <c r="M581" s="50"/>
      <c r="N581" s="51"/>
      <c r="O581" s="49"/>
    </row>
    <row r="582" spans="12:15" ht="15.75" customHeight="1">
      <c r="L582" s="49"/>
      <c r="M582" s="50"/>
      <c r="N582" s="51"/>
      <c r="O582" s="49"/>
    </row>
    <row r="583" spans="12:15" ht="15.75" customHeight="1">
      <c r="L583" s="49"/>
      <c r="M583" s="50"/>
      <c r="N583" s="51"/>
      <c r="O583" s="49"/>
    </row>
    <row r="584" spans="12:15" ht="15.75" customHeight="1">
      <c r="L584" s="49"/>
      <c r="M584" s="50"/>
      <c r="N584" s="51"/>
      <c r="O584" s="49"/>
    </row>
    <row r="585" spans="12:15" ht="15.75" customHeight="1">
      <c r="L585" s="49"/>
      <c r="M585" s="50"/>
      <c r="N585" s="51"/>
      <c r="O585" s="49"/>
    </row>
    <row r="586" spans="12:15" ht="15.75" customHeight="1">
      <c r="L586" s="49"/>
      <c r="M586" s="50"/>
      <c r="N586" s="51"/>
      <c r="O586" s="49"/>
    </row>
    <row r="587" spans="12:15" ht="15.75" customHeight="1">
      <c r="L587" s="49"/>
      <c r="M587" s="50"/>
      <c r="N587" s="51"/>
      <c r="O587" s="49"/>
    </row>
    <row r="588" spans="12:15" ht="15.75" customHeight="1">
      <c r="L588" s="49"/>
      <c r="M588" s="50"/>
      <c r="N588" s="51"/>
      <c r="O588" s="49"/>
    </row>
    <row r="589" spans="12:15" ht="15.75" customHeight="1">
      <c r="L589" s="49"/>
      <c r="M589" s="50"/>
      <c r="N589" s="51"/>
      <c r="O589" s="49"/>
    </row>
    <row r="590" spans="12:15" ht="15.75" customHeight="1">
      <c r="L590" s="49"/>
      <c r="M590" s="50"/>
      <c r="N590" s="51"/>
      <c r="O590" s="49"/>
    </row>
    <row r="591" spans="12:15" ht="15.75" customHeight="1">
      <c r="L591" s="49"/>
      <c r="M591" s="50"/>
      <c r="N591" s="51"/>
      <c r="O591" s="49"/>
    </row>
    <row r="592" spans="12:15" ht="15.75" customHeight="1">
      <c r="L592" s="49"/>
      <c r="M592" s="50"/>
      <c r="N592" s="51"/>
      <c r="O592" s="49"/>
    </row>
    <row r="593" spans="12:15" ht="15.75" customHeight="1">
      <c r="L593" s="49"/>
      <c r="M593" s="50"/>
      <c r="N593" s="51"/>
      <c r="O593" s="49"/>
    </row>
    <row r="594" spans="12:15" ht="15.75" customHeight="1">
      <c r="L594" s="49"/>
      <c r="M594" s="50"/>
      <c r="N594" s="51"/>
      <c r="O594" s="49"/>
    </row>
    <row r="595" spans="12:15" ht="15.75" customHeight="1">
      <c r="L595" s="49"/>
      <c r="M595" s="50"/>
      <c r="N595" s="51"/>
      <c r="O595" s="49"/>
    </row>
    <row r="596" spans="12:15" ht="15.75" customHeight="1">
      <c r="L596" s="49"/>
      <c r="M596" s="50"/>
      <c r="N596" s="51"/>
      <c r="O596" s="49"/>
    </row>
    <row r="597" spans="12:15" ht="15.75" customHeight="1">
      <c r="L597" s="49"/>
      <c r="M597" s="50"/>
      <c r="N597" s="51"/>
      <c r="O597" s="49"/>
    </row>
    <row r="598" spans="12:15" ht="15.75" customHeight="1">
      <c r="L598" s="49"/>
      <c r="M598" s="50"/>
      <c r="N598" s="51"/>
      <c r="O598" s="49"/>
    </row>
    <row r="599" spans="12:15" ht="15.75" customHeight="1">
      <c r="L599" s="49"/>
      <c r="M599" s="50"/>
      <c r="N599" s="51"/>
      <c r="O599" s="49"/>
    </row>
    <row r="600" spans="12:15" ht="15.75" customHeight="1">
      <c r="L600" s="49"/>
      <c r="M600" s="50"/>
      <c r="N600" s="51"/>
      <c r="O600" s="49"/>
    </row>
    <row r="601" spans="12:15" ht="15.75" customHeight="1">
      <c r="L601" s="49"/>
      <c r="M601" s="50"/>
      <c r="N601" s="51"/>
      <c r="O601" s="49"/>
    </row>
    <row r="602" spans="12:15" ht="15.75" customHeight="1">
      <c r="L602" s="49"/>
      <c r="M602" s="50"/>
      <c r="N602" s="51"/>
      <c r="O602" s="49"/>
    </row>
    <row r="603" spans="12:15" ht="15.75" customHeight="1">
      <c r="L603" s="49"/>
      <c r="M603" s="50"/>
      <c r="N603" s="51"/>
      <c r="O603" s="49"/>
    </row>
    <row r="604" spans="12:15" ht="15.75" customHeight="1">
      <c r="L604" s="49"/>
      <c r="M604" s="50"/>
      <c r="N604" s="51"/>
      <c r="O604" s="49"/>
    </row>
    <row r="605" spans="12:15" ht="15.75" customHeight="1">
      <c r="L605" s="49"/>
      <c r="M605" s="50"/>
      <c r="N605" s="51"/>
      <c r="O605" s="49"/>
    </row>
    <row r="606" spans="12:15" ht="15.75" customHeight="1">
      <c r="L606" s="49"/>
      <c r="M606" s="50"/>
      <c r="N606" s="51"/>
      <c r="O606" s="49"/>
    </row>
    <row r="607" spans="12:15" ht="15.75" customHeight="1">
      <c r="L607" s="49"/>
      <c r="M607" s="50"/>
      <c r="N607" s="51"/>
      <c r="O607" s="49"/>
    </row>
    <row r="608" spans="12:15" ht="15.75" customHeight="1">
      <c r="L608" s="49"/>
      <c r="M608" s="50"/>
      <c r="N608" s="51"/>
      <c r="O608" s="49"/>
    </row>
    <row r="609" spans="12:15" ht="15.75" customHeight="1">
      <c r="L609" s="49"/>
      <c r="M609" s="50"/>
      <c r="N609" s="51"/>
      <c r="O609" s="49"/>
    </row>
    <row r="610" spans="12:15" ht="15.75" customHeight="1">
      <c r="L610" s="49"/>
      <c r="M610" s="50"/>
      <c r="N610" s="51"/>
      <c r="O610" s="49"/>
    </row>
    <row r="611" spans="12:15" ht="15.75" customHeight="1">
      <c r="L611" s="49"/>
      <c r="M611" s="50"/>
      <c r="N611" s="51"/>
      <c r="O611" s="49"/>
    </row>
    <row r="612" spans="12:15" ht="15.75" customHeight="1">
      <c r="L612" s="49"/>
      <c r="M612" s="50"/>
      <c r="N612" s="51"/>
      <c r="O612" s="49"/>
    </row>
    <row r="613" spans="12:15" ht="15.75" customHeight="1">
      <c r="L613" s="49"/>
      <c r="M613" s="50"/>
      <c r="N613" s="51"/>
      <c r="O613" s="49"/>
    </row>
    <row r="614" spans="12:15" ht="15.75" customHeight="1">
      <c r="L614" s="49"/>
      <c r="M614" s="50"/>
      <c r="N614" s="51"/>
      <c r="O614" s="49"/>
    </row>
    <row r="615" spans="12:15" ht="15.75" customHeight="1">
      <c r="L615" s="49"/>
      <c r="M615" s="50"/>
      <c r="N615" s="51"/>
      <c r="O615" s="49"/>
    </row>
    <row r="616" spans="12:15" ht="15.75" customHeight="1">
      <c r="L616" s="49"/>
      <c r="M616" s="50"/>
      <c r="N616" s="51"/>
      <c r="O616" s="49"/>
    </row>
    <row r="617" spans="12:15" ht="15.75" customHeight="1">
      <c r="L617" s="49"/>
      <c r="M617" s="50"/>
      <c r="N617" s="51"/>
      <c r="O617" s="49"/>
    </row>
    <row r="618" spans="12:15" ht="15.75" customHeight="1">
      <c r="L618" s="49"/>
      <c r="M618" s="50"/>
      <c r="N618" s="51"/>
      <c r="O618" s="49"/>
    </row>
    <row r="619" spans="12:15" ht="15.75" customHeight="1">
      <c r="L619" s="49"/>
      <c r="M619" s="50"/>
      <c r="N619" s="51"/>
      <c r="O619" s="49"/>
    </row>
    <row r="620" spans="12:15" ht="15.75" customHeight="1">
      <c r="L620" s="49"/>
      <c r="M620" s="50"/>
      <c r="N620" s="51"/>
      <c r="O620" s="49"/>
    </row>
    <row r="621" spans="12:15" ht="15.75" customHeight="1">
      <c r="L621" s="49"/>
      <c r="M621" s="50"/>
      <c r="N621" s="51"/>
      <c r="O621" s="49"/>
    </row>
    <row r="622" spans="12:15" ht="15.75" customHeight="1">
      <c r="L622" s="49"/>
      <c r="M622" s="50"/>
      <c r="N622" s="51"/>
      <c r="O622" s="49"/>
    </row>
    <row r="623" spans="12:15" ht="15.75" customHeight="1">
      <c r="L623" s="49"/>
      <c r="M623" s="50"/>
      <c r="N623" s="51"/>
      <c r="O623" s="49"/>
    </row>
    <row r="624" spans="12:15" ht="15.75" customHeight="1">
      <c r="L624" s="49"/>
      <c r="M624" s="50"/>
      <c r="N624" s="51"/>
      <c r="O624" s="49"/>
    </row>
    <row r="625" spans="12:15" ht="15.75" customHeight="1">
      <c r="L625" s="49"/>
      <c r="M625" s="50"/>
      <c r="N625" s="51"/>
      <c r="O625" s="49"/>
    </row>
    <row r="626" spans="12:15" ht="15.75" customHeight="1">
      <c r="L626" s="49"/>
      <c r="M626" s="50"/>
      <c r="N626" s="51"/>
      <c r="O626" s="49"/>
    </row>
    <row r="627" spans="12:15" ht="15.75" customHeight="1">
      <c r="L627" s="49"/>
      <c r="M627" s="50"/>
      <c r="N627" s="51"/>
      <c r="O627" s="49"/>
    </row>
    <row r="628" spans="12:15" ht="15.75" customHeight="1">
      <c r="L628" s="49"/>
      <c r="M628" s="50"/>
      <c r="N628" s="51"/>
      <c r="O628" s="49"/>
    </row>
    <row r="629" spans="12:15" ht="15.75" customHeight="1">
      <c r="L629" s="49"/>
      <c r="M629" s="50"/>
      <c r="N629" s="51"/>
      <c r="O629" s="49"/>
    </row>
    <row r="630" spans="12:15" ht="15.75" customHeight="1">
      <c r="L630" s="49"/>
      <c r="M630" s="50"/>
      <c r="N630" s="51"/>
      <c r="O630" s="49"/>
    </row>
    <row r="631" spans="12:15" ht="15.75" customHeight="1">
      <c r="L631" s="49"/>
      <c r="M631" s="50"/>
      <c r="N631" s="51"/>
      <c r="O631" s="49"/>
    </row>
    <row r="632" spans="12:15" ht="15.75" customHeight="1">
      <c r="L632" s="49"/>
      <c r="M632" s="50"/>
      <c r="N632" s="51"/>
      <c r="O632" s="49"/>
    </row>
    <row r="633" spans="12:15" ht="15.75" customHeight="1">
      <c r="L633" s="49"/>
      <c r="M633" s="50"/>
      <c r="N633" s="51"/>
      <c r="O633" s="49"/>
    </row>
    <row r="634" spans="12:15" ht="15.75" customHeight="1">
      <c r="L634" s="49"/>
      <c r="M634" s="50"/>
      <c r="N634" s="51"/>
      <c r="O634" s="49"/>
    </row>
    <row r="635" spans="12:15" ht="15.75" customHeight="1">
      <c r="L635" s="49"/>
      <c r="M635" s="50"/>
      <c r="N635" s="51"/>
      <c r="O635" s="49"/>
    </row>
    <row r="636" spans="12:15" ht="15.75" customHeight="1">
      <c r="L636" s="49"/>
      <c r="M636" s="50"/>
      <c r="N636" s="51"/>
      <c r="O636" s="49"/>
    </row>
    <row r="637" spans="12:15" ht="15.75" customHeight="1">
      <c r="L637" s="49"/>
      <c r="M637" s="50"/>
      <c r="N637" s="51"/>
      <c r="O637" s="49"/>
    </row>
    <row r="638" spans="12:15" ht="15.75" customHeight="1">
      <c r="L638" s="49"/>
      <c r="M638" s="50"/>
      <c r="N638" s="51"/>
      <c r="O638" s="49"/>
    </row>
    <row r="639" spans="12:15" ht="15.75" customHeight="1">
      <c r="L639" s="49"/>
      <c r="M639" s="50"/>
      <c r="N639" s="51"/>
      <c r="O639" s="49"/>
    </row>
    <row r="640" spans="12:15" ht="15.75" customHeight="1">
      <c r="L640" s="49"/>
      <c r="M640" s="50"/>
      <c r="N640" s="51"/>
      <c r="O640" s="49"/>
    </row>
    <row r="641" spans="12:15" ht="15.75" customHeight="1">
      <c r="L641" s="49"/>
      <c r="M641" s="50"/>
      <c r="N641" s="51"/>
      <c r="O641" s="49"/>
    </row>
    <row r="642" spans="12:15" ht="15.75" customHeight="1">
      <c r="L642" s="49"/>
      <c r="M642" s="50"/>
      <c r="N642" s="51"/>
      <c r="O642" s="49"/>
    </row>
    <row r="643" spans="12:15" ht="15.75" customHeight="1">
      <c r="L643" s="49"/>
      <c r="M643" s="50"/>
      <c r="N643" s="51"/>
      <c r="O643" s="49"/>
    </row>
    <row r="644" spans="12:15" ht="15.75" customHeight="1">
      <c r="L644" s="49"/>
      <c r="M644" s="50"/>
      <c r="N644" s="51"/>
      <c r="O644" s="49"/>
    </row>
    <row r="645" spans="12:15" ht="15.75" customHeight="1">
      <c r="L645" s="49"/>
      <c r="M645" s="50"/>
      <c r="N645" s="51"/>
      <c r="O645" s="49"/>
    </row>
    <row r="646" spans="12:15" ht="15.75" customHeight="1">
      <c r="L646" s="49"/>
      <c r="M646" s="50"/>
      <c r="N646" s="51"/>
      <c r="O646" s="49"/>
    </row>
    <row r="647" spans="12:15" ht="15.75" customHeight="1">
      <c r="L647" s="49"/>
      <c r="M647" s="50"/>
      <c r="N647" s="51"/>
      <c r="O647" s="49"/>
    </row>
    <row r="648" spans="12:15" ht="15.75" customHeight="1">
      <c r="L648" s="49"/>
      <c r="M648" s="50"/>
      <c r="N648" s="51"/>
      <c r="O648" s="49"/>
    </row>
    <row r="649" spans="12:15" ht="15.75" customHeight="1">
      <c r="L649" s="49"/>
      <c r="M649" s="50"/>
      <c r="N649" s="51"/>
      <c r="O649" s="49"/>
    </row>
    <row r="650" spans="12:15" ht="15.75" customHeight="1">
      <c r="L650" s="49"/>
      <c r="M650" s="50"/>
      <c r="N650" s="51"/>
      <c r="O650" s="49"/>
    </row>
    <row r="651" spans="12:15" ht="15.75" customHeight="1">
      <c r="L651" s="49"/>
      <c r="M651" s="50"/>
      <c r="N651" s="51"/>
      <c r="O651" s="49"/>
    </row>
    <row r="652" spans="12:15" ht="15.75" customHeight="1">
      <c r="L652" s="49"/>
      <c r="M652" s="50"/>
      <c r="N652" s="51"/>
      <c r="O652" s="49"/>
    </row>
    <row r="653" spans="12:15" ht="15.75" customHeight="1">
      <c r="L653" s="49"/>
      <c r="M653" s="50"/>
      <c r="N653" s="51"/>
      <c r="O653" s="49"/>
    </row>
    <row r="654" spans="12:15" ht="15.75" customHeight="1">
      <c r="L654" s="49"/>
      <c r="M654" s="50"/>
      <c r="N654" s="51"/>
      <c r="O654" s="49"/>
    </row>
    <row r="655" spans="12:15" ht="15.75" customHeight="1">
      <c r="L655" s="49"/>
      <c r="M655" s="50"/>
      <c r="N655" s="51"/>
      <c r="O655" s="49"/>
    </row>
    <row r="656" spans="12:15" ht="15.75" customHeight="1">
      <c r="L656" s="49"/>
      <c r="M656" s="50"/>
      <c r="N656" s="51"/>
      <c r="O656" s="49"/>
    </row>
    <row r="657" spans="12:15" ht="15.75" customHeight="1">
      <c r="L657" s="49"/>
      <c r="M657" s="50"/>
      <c r="N657" s="51"/>
      <c r="O657" s="49"/>
    </row>
    <row r="658" spans="12:15" ht="15.75" customHeight="1">
      <c r="L658" s="49"/>
      <c r="M658" s="50"/>
      <c r="N658" s="51"/>
      <c r="O658" s="49"/>
    </row>
    <row r="659" spans="12:15" ht="15.75" customHeight="1">
      <c r="L659" s="49"/>
      <c r="M659" s="50"/>
      <c r="N659" s="51"/>
      <c r="O659" s="49"/>
    </row>
    <row r="660" spans="12:15" ht="15.75" customHeight="1">
      <c r="L660" s="49"/>
      <c r="M660" s="50"/>
      <c r="N660" s="51"/>
      <c r="O660" s="49"/>
    </row>
    <row r="661" spans="12:15" ht="15.75" customHeight="1">
      <c r="L661" s="49"/>
      <c r="M661" s="50"/>
      <c r="N661" s="51"/>
      <c r="O661" s="49"/>
    </row>
    <row r="662" spans="12:15" ht="15.75" customHeight="1">
      <c r="L662" s="49"/>
      <c r="M662" s="50"/>
      <c r="N662" s="51"/>
      <c r="O662" s="49"/>
    </row>
    <row r="663" spans="12:15" ht="15.75" customHeight="1">
      <c r="L663" s="49"/>
      <c r="M663" s="50"/>
      <c r="N663" s="51"/>
      <c r="O663" s="49"/>
    </row>
    <row r="664" spans="12:15" ht="15.75" customHeight="1">
      <c r="L664" s="49"/>
      <c r="M664" s="50"/>
      <c r="N664" s="51"/>
      <c r="O664" s="49"/>
    </row>
    <row r="665" spans="12:15" ht="15.75" customHeight="1">
      <c r="L665" s="49"/>
      <c r="M665" s="50"/>
      <c r="N665" s="51"/>
      <c r="O665" s="49"/>
    </row>
    <row r="666" spans="12:15" ht="15.75" customHeight="1">
      <c r="L666" s="49"/>
      <c r="M666" s="50"/>
      <c r="N666" s="51"/>
      <c r="O666" s="49"/>
    </row>
    <row r="667" spans="12:15" ht="15.75" customHeight="1">
      <c r="L667" s="49"/>
      <c r="M667" s="50"/>
      <c r="N667" s="51"/>
      <c r="O667" s="49"/>
    </row>
    <row r="668" spans="12:15" ht="15.75" customHeight="1">
      <c r="L668" s="49"/>
      <c r="M668" s="50"/>
      <c r="N668" s="51"/>
      <c r="O668" s="49"/>
    </row>
    <row r="669" spans="12:15" ht="15.75" customHeight="1">
      <c r="L669" s="49"/>
      <c r="M669" s="50"/>
      <c r="N669" s="51"/>
      <c r="O669" s="49"/>
    </row>
    <row r="670" spans="12:15" ht="15.75" customHeight="1">
      <c r="L670" s="49"/>
      <c r="M670" s="50"/>
      <c r="N670" s="51"/>
      <c r="O670" s="49"/>
    </row>
    <row r="671" spans="12:15" ht="15.75" customHeight="1">
      <c r="L671" s="49"/>
      <c r="M671" s="50"/>
      <c r="N671" s="51"/>
      <c r="O671" s="49"/>
    </row>
    <row r="672" spans="12:15" ht="15.75" customHeight="1">
      <c r="L672" s="49"/>
      <c r="M672" s="50"/>
      <c r="N672" s="51"/>
      <c r="O672" s="49"/>
    </row>
    <row r="673" spans="12:15" ht="15.75" customHeight="1">
      <c r="L673" s="49"/>
      <c r="M673" s="50"/>
      <c r="N673" s="51"/>
      <c r="O673" s="49"/>
    </row>
    <row r="674" spans="12:15" ht="15.75" customHeight="1">
      <c r="L674" s="49"/>
      <c r="M674" s="50"/>
      <c r="N674" s="51"/>
      <c r="O674" s="49"/>
    </row>
    <row r="675" spans="12:15" ht="15.75" customHeight="1">
      <c r="L675" s="49"/>
      <c r="M675" s="50"/>
      <c r="N675" s="51"/>
      <c r="O675" s="49"/>
    </row>
    <row r="676" spans="12:15" ht="15.75" customHeight="1">
      <c r="L676" s="49"/>
      <c r="M676" s="50"/>
      <c r="N676" s="51"/>
      <c r="O676" s="49"/>
    </row>
    <row r="677" spans="12:15" ht="15.75" customHeight="1">
      <c r="L677" s="49"/>
      <c r="M677" s="50"/>
      <c r="N677" s="51"/>
      <c r="O677" s="49"/>
    </row>
    <row r="678" spans="12:15" ht="15.75" customHeight="1">
      <c r="L678" s="49"/>
      <c r="M678" s="50"/>
      <c r="N678" s="51"/>
      <c r="O678" s="49"/>
    </row>
    <row r="679" spans="12:15" ht="15.75" customHeight="1">
      <c r="L679" s="49"/>
      <c r="M679" s="50"/>
      <c r="N679" s="51"/>
      <c r="O679" s="49"/>
    </row>
    <row r="680" spans="12:15" ht="15.75" customHeight="1">
      <c r="L680" s="49"/>
      <c r="M680" s="50"/>
      <c r="N680" s="51"/>
      <c r="O680" s="49"/>
    </row>
    <row r="681" spans="12:15" ht="15.75" customHeight="1">
      <c r="L681" s="49"/>
      <c r="M681" s="50"/>
      <c r="N681" s="51"/>
      <c r="O681" s="49"/>
    </row>
    <row r="682" spans="12:15" ht="15.75" customHeight="1">
      <c r="L682" s="49"/>
      <c r="M682" s="50"/>
      <c r="N682" s="51"/>
      <c r="O682" s="49"/>
    </row>
    <row r="683" spans="12:15" ht="15.75" customHeight="1">
      <c r="L683" s="49"/>
      <c r="M683" s="50"/>
      <c r="N683" s="51"/>
      <c r="O683" s="49"/>
    </row>
    <row r="684" spans="12:15" ht="15.75" customHeight="1">
      <c r="L684" s="49"/>
      <c r="M684" s="50"/>
      <c r="N684" s="51"/>
      <c r="O684" s="49"/>
    </row>
    <row r="685" spans="12:15" ht="15.75" customHeight="1">
      <c r="L685" s="49"/>
      <c r="M685" s="50"/>
      <c r="N685" s="51"/>
      <c r="O685" s="49"/>
    </row>
    <row r="686" spans="12:15" ht="15.75" customHeight="1">
      <c r="L686" s="49"/>
      <c r="M686" s="50"/>
      <c r="N686" s="51"/>
      <c r="O686" s="49"/>
    </row>
    <row r="687" spans="12:15" ht="15.75" customHeight="1">
      <c r="L687" s="49"/>
      <c r="M687" s="50"/>
      <c r="N687" s="51"/>
      <c r="O687" s="49"/>
    </row>
    <row r="688" spans="12:15" ht="15.75" customHeight="1">
      <c r="L688" s="49"/>
      <c r="M688" s="50"/>
      <c r="N688" s="51"/>
      <c r="O688" s="49"/>
    </row>
    <row r="689" spans="12:15" ht="15.75" customHeight="1">
      <c r="L689" s="49"/>
      <c r="M689" s="50"/>
      <c r="N689" s="51"/>
      <c r="O689" s="49"/>
    </row>
    <row r="690" spans="12:15" ht="15.75" customHeight="1">
      <c r="L690" s="49"/>
      <c r="M690" s="50"/>
      <c r="N690" s="51"/>
      <c r="O690" s="49"/>
    </row>
    <row r="691" spans="12:15" ht="15.75" customHeight="1">
      <c r="L691" s="49"/>
      <c r="M691" s="50"/>
      <c r="N691" s="51"/>
      <c r="O691" s="49"/>
    </row>
    <row r="692" spans="12:15" ht="15.75" customHeight="1">
      <c r="L692" s="49"/>
      <c r="M692" s="50"/>
      <c r="N692" s="51"/>
      <c r="O692" s="49"/>
    </row>
    <row r="693" spans="12:15" ht="15.75" customHeight="1">
      <c r="L693" s="49"/>
      <c r="M693" s="50"/>
      <c r="N693" s="51"/>
      <c r="O693" s="49"/>
    </row>
    <row r="694" spans="12:15" ht="15.75" customHeight="1">
      <c r="L694" s="49"/>
      <c r="M694" s="50"/>
      <c r="N694" s="51"/>
      <c r="O694" s="49"/>
    </row>
    <row r="695" spans="12:15" ht="15.75" customHeight="1">
      <c r="L695" s="49"/>
      <c r="M695" s="50"/>
      <c r="N695" s="51"/>
      <c r="O695" s="49"/>
    </row>
    <row r="696" spans="12:15" ht="15.75" customHeight="1">
      <c r="L696" s="49"/>
      <c r="M696" s="50"/>
      <c r="N696" s="51"/>
      <c r="O696" s="49"/>
    </row>
    <row r="697" spans="12:15" ht="15.75" customHeight="1">
      <c r="L697" s="49"/>
      <c r="M697" s="50"/>
      <c r="N697" s="51"/>
      <c r="O697" s="49"/>
    </row>
    <row r="698" spans="12:15" ht="15.75" customHeight="1">
      <c r="L698" s="49"/>
      <c r="M698" s="50"/>
      <c r="N698" s="51"/>
      <c r="O698" s="49"/>
    </row>
    <row r="699" spans="12:15" ht="15.75" customHeight="1">
      <c r="L699" s="49"/>
      <c r="M699" s="50"/>
      <c r="N699" s="51"/>
      <c r="O699" s="49"/>
    </row>
    <row r="700" spans="12:15" ht="15.75" customHeight="1">
      <c r="L700" s="49"/>
      <c r="M700" s="50"/>
      <c r="N700" s="51"/>
      <c r="O700" s="49"/>
    </row>
    <row r="701" spans="12:15" ht="15.75" customHeight="1">
      <c r="L701" s="49"/>
      <c r="M701" s="50"/>
      <c r="N701" s="51"/>
      <c r="O701" s="49"/>
    </row>
    <row r="702" spans="12:15" ht="15.75" customHeight="1">
      <c r="L702" s="49"/>
      <c r="M702" s="50"/>
      <c r="N702" s="51"/>
      <c r="O702" s="49"/>
    </row>
    <row r="703" spans="12:15" ht="15.75" customHeight="1">
      <c r="L703" s="49"/>
      <c r="M703" s="50"/>
      <c r="N703" s="51"/>
      <c r="O703" s="49"/>
    </row>
    <row r="704" spans="12:15" ht="15.75" customHeight="1">
      <c r="L704" s="49"/>
      <c r="M704" s="50"/>
      <c r="N704" s="51"/>
      <c r="O704" s="49"/>
    </row>
    <row r="705" spans="12:15" ht="15.75" customHeight="1">
      <c r="L705" s="49"/>
      <c r="M705" s="50"/>
      <c r="N705" s="51"/>
      <c r="O705" s="49"/>
    </row>
    <row r="706" spans="12:15" ht="15.75" customHeight="1">
      <c r="L706" s="49"/>
      <c r="M706" s="50"/>
      <c r="N706" s="51"/>
      <c r="O706" s="49"/>
    </row>
    <row r="707" spans="12:15" ht="15.75" customHeight="1">
      <c r="L707" s="49"/>
      <c r="M707" s="50"/>
      <c r="N707" s="51"/>
      <c r="O707" s="49"/>
    </row>
    <row r="708" spans="12:15" ht="15.75" customHeight="1">
      <c r="L708" s="49"/>
      <c r="M708" s="50"/>
      <c r="N708" s="51"/>
      <c r="O708" s="49"/>
    </row>
    <row r="709" spans="12:15" ht="15.75" customHeight="1">
      <c r="L709" s="49"/>
      <c r="M709" s="50"/>
      <c r="N709" s="51"/>
      <c r="O709" s="49"/>
    </row>
    <row r="710" spans="12:15" ht="15.75" customHeight="1">
      <c r="L710" s="49"/>
      <c r="M710" s="50"/>
      <c r="N710" s="51"/>
      <c r="O710" s="49"/>
    </row>
    <row r="711" spans="12:15" ht="15.75" customHeight="1">
      <c r="L711" s="49"/>
      <c r="M711" s="50"/>
      <c r="N711" s="51"/>
      <c r="O711" s="49"/>
    </row>
    <row r="712" spans="12:15" ht="15.75" customHeight="1">
      <c r="L712" s="49"/>
      <c r="M712" s="50"/>
      <c r="N712" s="51"/>
      <c r="O712" s="49"/>
    </row>
    <row r="713" spans="12:15" ht="15.75" customHeight="1">
      <c r="L713" s="49"/>
      <c r="M713" s="50"/>
      <c r="N713" s="51"/>
      <c r="O713" s="49"/>
    </row>
    <row r="714" spans="12:15" ht="15.75" customHeight="1">
      <c r="L714" s="49"/>
      <c r="M714" s="50"/>
      <c r="N714" s="51"/>
      <c r="O714" s="49"/>
    </row>
    <row r="715" spans="12:15" ht="15.75" customHeight="1">
      <c r="L715" s="49"/>
      <c r="M715" s="50"/>
      <c r="N715" s="51"/>
      <c r="O715" s="49"/>
    </row>
    <row r="716" spans="12:15" ht="15.75" customHeight="1">
      <c r="L716" s="49"/>
      <c r="M716" s="50"/>
      <c r="N716" s="51"/>
      <c r="O716" s="49"/>
    </row>
    <row r="717" spans="12:15" ht="15.75" customHeight="1">
      <c r="L717" s="49"/>
      <c r="M717" s="50"/>
      <c r="N717" s="51"/>
      <c r="O717" s="49"/>
    </row>
    <row r="718" spans="12:15" ht="15.75" customHeight="1">
      <c r="L718" s="49"/>
      <c r="M718" s="50"/>
      <c r="N718" s="51"/>
      <c r="O718" s="49"/>
    </row>
    <row r="719" spans="12:15" ht="15.75" customHeight="1">
      <c r="L719" s="49"/>
      <c r="M719" s="50"/>
      <c r="N719" s="51"/>
      <c r="O719" s="49"/>
    </row>
    <row r="720" spans="12:15" ht="15.75" customHeight="1">
      <c r="L720" s="49"/>
      <c r="M720" s="50"/>
      <c r="N720" s="51"/>
      <c r="O720" s="49"/>
    </row>
    <row r="721" spans="12:15" ht="15.75" customHeight="1">
      <c r="L721" s="49"/>
      <c r="M721" s="50"/>
      <c r="N721" s="51"/>
      <c r="O721" s="49"/>
    </row>
    <row r="722" spans="12:15" ht="15.75" customHeight="1">
      <c r="L722" s="49"/>
      <c r="M722" s="50"/>
      <c r="N722" s="51"/>
      <c r="O722" s="49"/>
    </row>
    <row r="723" spans="12:15" ht="15.75" customHeight="1">
      <c r="L723" s="49"/>
      <c r="M723" s="50"/>
      <c r="N723" s="51"/>
      <c r="O723" s="49"/>
    </row>
    <row r="724" spans="12:15" ht="15.75" customHeight="1">
      <c r="L724" s="49"/>
      <c r="M724" s="50"/>
      <c r="N724" s="51"/>
      <c r="O724" s="49"/>
    </row>
    <row r="725" spans="12:15" ht="15.75" customHeight="1">
      <c r="L725" s="49"/>
      <c r="M725" s="50"/>
      <c r="N725" s="51"/>
      <c r="O725" s="49"/>
    </row>
    <row r="726" spans="12:15" ht="15.75" customHeight="1">
      <c r="L726" s="49"/>
      <c r="M726" s="50"/>
      <c r="N726" s="51"/>
      <c r="O726" s="49"/>
    </row>
    <row r="727" spans="12:15" ht="15.75" customHeight="1">
      <c r="L727" s="49"/>
      <c r="M727" s="50"/>
      <c r="N727" s="51"/>
      <c r="O727" s="49"/>
    </row>
    <row r="728" spans="12:15" ht="15.75" customHeight="1">
      <c r="L728" s="49"/>
      <c r="M728" s="50"/>
      <c r="N728" s="51"/>
      <c r="O728" s="49"/>
    </row>
    <row r="729" spans="12:15" ht="15.75" customHeight="1">
      <c r="L729" s="49"/>
      <c r="M729" s="50"/>
      <c r="N729" s="51"/>
      <c r="O729" s="49"/>
    </row>
    <row r="730" spans="12:15" ht="15.75" customHeight="1">
      <c r="L730" s="49"/>
      <c r="M730" s="50"/>
      <c r="N730" s="51"/>
      <c r="O730" s="49"/>
    </row>
    <row r="731" spans="12:15" ht="15.75" customHeight="1">
      <c r="L731" s="49"/>
      <c r="M731" s="50"/>
      <c r="N731" s="51"/>
      <c r="O731" s="49"/>
    </row>
    <row r="732" spans="12:15" ht="15.75" customHeight="1">
      <c r="L732" s="49"/>
      <c r="M732" s="50"/>
      <c r="N732" s="51"/>
      <c r="O732" s="49"/>
    </row>
    <row r="733" spans="12:15" ht="15.75" customHeight="1">
      <c r="L733" s="49"/>
      <c r="M733" s="50"/>
      <c r="N733" s="51"/>
      <c r="O733" s="49"/>
    </row>
    <row r="734" spans="12:15" ht="15.75" customHeight="1">
      <c r="L734" s="49"/>
      <c r="M734" s="50"/>
      <c r="N734" s="51"/>
      <c r="O734" s="49"/>
    </row>
    <row r="735" spans="12:15" ht="15.75" customHeight="1">
      <c r="L735" s="49"/>
      <c r="M735" s="50"/>
      <c r="N735" s="51"/>
      <c r="O735" s="49"/>
    </row>
    <row r="736" spans="12:15" ht="15.75" customHeight="1">
      <c r="L736" s="49"/>
      <c r="M736" s="50"/>
      <c r="N736" s="51"/>
      <c r="O736" s="49"/>
    </row>
    <row r="737" spans="12:15" ht="15.75" customHeight="1">
      <c r="L737" s="49"/>
      <c r="M737" s="50"/>
      <c r="N737" s="51"/>
      <c r="O737" s="49"/>
    </row>
    <row r="738" spans="12:15" ht="15.75" customHeight="1">
      <c r="L738" s="49"/>
      <c r="M738" s="50"/>
      <c r="N738" s="51"/>
      <c r="O738" s="49"/>
    </row>
    <row r="739" spans="12:15" ht="15.75" customHeight="1">
      <c r="L739" s="49"/>
      <c r="M739" s="50"/>
      <c r="N739" s="51"/>
      <c r="O739" s="49"/>
    </row>
    <row r="740" spans="12:15" ht="15.75" customHeight="1">
      <c r="L740" s="49"/>
      <c r="M740" s="50"/>
      <c r="N740" s="51"/>
      <c r="O740" s="49"/>
    </row>
    <row r="741" spans="12:15" ht="15.75" customHeight="1">
      <c r="L741" s="49"/>
      <c r="M741" s="50"/>
      <c r="N741" s="51"/>
      <c r="O741" s="49"/>
    </row>
    <row r="742" spans="12:15" ht="15.75" customHeight="1">
      <c r="L742" s="49"/>
      <c r="M742" s="50"/>
      <c r="N742" s="51"/>
      <c r="O742" s="49"/>
    </row>
    <row r="743" spans="12:15" ht="15.75" customHeight="1">
      <c r="L743" s="49"/>
      <c r="M743" s="50"/>
      <c r="N743" s="51"/>
      <c r="O743" s="49"/>
    </row>
    <row r="744" spans="12:15" ht="15.75" customHeight="1">
      <c r="L744" s="49"/>
      <c r="M744" s="50"/>
      <c r="N744" s="51"/>
      <c r="O744" s="49"/>
    </row>
    <row r="745" spans="12:15" ht="15.75" customHeight="1">
      <c r="L745" s="49"/>
      <c r="M745" s="50"/>
      <c r="N745" s="51"/>
      <c r="O745" s="49"/>
    </row>
    <row r="746" spans="12:15" ht="15.75" customHeight="1">
      <c r="L746" s="49"/>
      <c r="M746" s="50"/>
      <c r="N746" s="51"/>
      <c r="O746" s="49"/>
    </row>
    <row r="747" spans="12:15" ht="15.75" customHeight="1">
      <c r="L747" s="49"/>
      <c r="M747" s="50"/>
      <c r="N747" s="51"/>
      <c r="O747" s="49"/>
    </row>
    <row r="748" spans="12:15" ht="15.75" customHeight="1">
      <c r="L748" s="49"/>
      <c r="M748" s="50"/>
      <c r="N748" s="51"/>
      <c r="O748" s="49"/>
    </row>
    <row r="749" spans="12:15" ht="15.75" customHeight="1">
      <c r="L749" s="49"/>
      <c r="M749" s="50"/>
      <c r="N749" s="51"/>
      <c r="O749" s="49"/>
    </row>
    <row r="750" spans="12:15" ht="15.75" customHeight="1">
      <c r="L750" s="49"/>
      <c r="M750" s="50"/>
      <c r="N750" s="51"/>
      <c r="O750" s="49"/>
    </row>
    <row r="751" spans="12:15" ht="15.75" customHeight="1">
      <c r="L751" s="49"/>
      <c r="M751" s="50"/>
      <c r="N751" s="51"/>
      <c r="O751" s="49"/>
    </row>
    <row r="752" spans="12:15" ht="15.75" customHeight="1">
      <c r="L752" s="49"/>
      <c r="M752" s="50"/>
      <c r="N752" s="51"/>
      <c r="O752" s="49"/>
    </row>
    <row r="753" spans="12:15" ht="15.75" customHeight="1">
      <c r="L753" s="49"/>
      <c r="M753" s="50"/>
      <c r="N753" s="51"/>
      <c r="O753" s="49"/>
    </row>
    <row r="754" spans="12:15" ht="15.75" customHeight="1">
      <c r="L754" s="49"/>
      <c r="M754" s="50"/>
      <c r="N754" s="51"/>
      <c r="O754" s="49"/>
    </row>
    <row r="755" spans="12:15" ht="15.75" customHeight="1">
      <c r="L755" s="49"/>
      <c r="M755" s="50"/>
      <c r="N755" s="51"/>
      <c r="O755" s="49"/>
    </row>
    <row r="756" spans="12:15" ht="15.75" customHeight="1">
      <c r="L756" s="49"/>
      <c r="M756" s="50"/>
      <c r="N756" s="51"/>
      <c r="O756" s="49"/>
    </row>
    <row r="757" spans="12:15" ht="15.75" customHeight="1">
      <c r="L757" s="49"/>
      <c r="M757" s="50"/>
      <c r="N757" s="51"/>
      <c r="O757" s="49"/>
    </row>
    <row r="758" spans="12:15" ht="15.75" customHeight="1">
      <c r="L758" s="49"/>
      <c r="M758" s="50"/>
      <c r="N758" s="51"/>
      <c r="O758" s="49"/>
    </row>
    <row r="759" spans="12:15" ht="15.75" customHeight="1">
      <c r="L759" s="49"/>
      <c r="M759" s="50"/>
      <c r="N759" s="51"/>
      <c r="O759" s="49"/>
    </row>
    <row r="760" spans="12:15" ht="15.75" customHeight="1">
      <c r="L760" s="49"/>
      <c r="M760" s="50"/>
      <c r="N760" s="51"/>
      <c r="O760" s="49"/>
    </row>
    <row r="761" spans="12:15" ht="15.75" customHeight="1">
      <c r="L761" s="49"/>
      <c r="M761" s="50"/>
      <c r="N761" s="51"/>
      <c r="O761" s="49"/>
    </row>
    <row r="762" spans="12:15" ht="15.75" customHeight="1">
      <c r="L762" s="49"/>
      <c r="M762" s="50"/>
      <c r="N762" s="51"/>
      <c r="O762" s="49"/>
    </row>
    <row r="763" spans="12:15" ht="15.75" customHeight="1">
      <c r="L763" s="49"/>
      <c r="M763" s="50"/>
      <c r="N763" s="51"/>
      <c r="O763" s="49"/>
    </row>
    <row r="764" spans="12:15" ht="15.75" customHeight="1">
      <c r="L764" s="49"/>
      <c r="M764" s="50"/>
      <c r="N764" s="51"/>
      <c r="O764" s="49"/>
    </row>
    <row r="765" spans="12:15" ht="15.75" customHeight="1">
      <c r="L765" s="49"/>
      <c r="M765" s="50"/>
      <c r="N765" s="51"/>
      <c r="O765" s="49"/>
    </row>
    <row r="766" spans="12:15" ht="15.75" customHeight="1">
      <c r="L766" s="49"/>
      <c r="M766" s="50"/>
      <c r="N766" s="51"/>
      <c r="O766" s="49"/>
    </row>
    <row r="767" spans="12:15" ht="15.75" customHeight="1">
      <c r="L767" s="49"/>
      <c r="M767" s="50"/>
      <c r="N767" s="51"/>
      <c r="O767" s="49"/>
    </row>
    <row r="768" spans="12:15" ht="15.75" customHeight="1">
      <c r="L768" s="49"/>
      <c r="M768" s="50"/>
      <c r="N768" s="51"/>
      <c r="O768" s="49"/>
    </row>
    <row r="769" spans="12:15" ht="15.75" customHeight="1">
      <c r="L769" s="49"/>
      <c r="M769" s="50"/>
      <c r="N769" s="51"/>
      <c r="O769" s="49"/>
    </row>
    <row r="770" spans="12:15" ht="15.75" customHeight="1">
      <c r="L770" s="49"/>
      <c r="M770" s="50"/>
      <c r="N770" s="51"/>
      <c r="O770" s="49"/>
    </row>
    <row r="771" spans="12:15" ht="15.75" customHeight="1">
      <c r="L771" s="49"/>
      <c r="M771" s="50"/>
      <c r="N771" s="51"/>
      <c r="O771" s="49"/>
    </row>
    <row r="772" spans="12:15" ht="15.75" customHeight="1">
      <c r="L772" s="49"/>
      <c r="M772" s="50"/>
      <c r="N772" s="51"/>
      <c r="O772" s="49"/>
    </row>
    <row r="773" spans="12:15" ht="15.75" customHeight="1">
      <c r="L773" s="49"/>
      <c r="M773" s="50"/>
      <c r="N773" s="51"/>
      <c r="O773" s="49"/>
    </row>
    <row r="774" spans="12:15" ht="15.75" customHeight="1">
      <c r="L774" s="49"/>
      <c r="M774" s="50"/>
      <c r="N774" s="51"/>
      <c r="O774" s="49"/>
    </row>
    <row r="775" spans="12:15" ht="15.75" customHeight="1">
      <c r="L775" s="49"/>
      <c r="M775" s="50"/>
      <c r="N775" s="51"/>
      <c r="O775" s="49"/>
    </row>
    <row r="776" spans="12:15" ht="15.75" customHeight="1">
      <c r="L776" s="49"/>
      <c r="M776" s="50"/>
      <c r="N776" s="51"/>
      <c r="O776" s="49"/>
    </row>
    <row r="777" spans="12:15" ht="15.75" customHeight="1">
      <c r="L777" s="49"/>
      <c r="M777" s="50"/>
      <c r="N777" s="51"/>
      <c r="O777" s="49"/>
    </row>
    <row r="778" spans="12:15" ht="15.75" customHeight="1">
      <c r="L778" s="49"/>
      <c r="M778" s="50"/>
      <c r="N778" s="51"/>
      <c r="O778" s="49"/>
    </row>
    <row r="779" spans="12:15" ht="15.75" customHeight="1">
      <c r="L779" s="49"/>
      <c r="M779" s="50"/>
      <c r="N779" s="51"/>
      <c r="O779" s="49"/>
    </row>
    <row r="780" spans="12:15" ht="15.75" customHeight="1">
      <c r="L780" s="49"/>
      <c r="M780" s="50"/>
      <c r="N780" s="51"/>
      <c r="O780" s="49"/>
    </row>
    <row r="781" spans="12:15" ht="15.75" customHeight="1">
      <c r="L781" s="49"/>
      <c r="M781" s="50"/>
      <c r="N781" s="51"/>
      <c r="O781" s="49"/>
    </row>
    <row r="782" spans="12:15" ht="15.75" customHeight="1">
      <c r="L782" s="49"/>
      <c r="M782" s="50"/>
      <c r="N782" s="51"/>
      <c r="O782" s="49"/>
    </row>
    <row r="783" spans="12:15" ht="15.75" customHeight="1">
      <c r="L783" s="49"/>
      <c r="M783" s="50"/>
      <c r="N783" s="51"/>
      <c r="O783" s="49"/>
    </row>
    <row r="784" spans="12:15" ht="15.75" customHeight="1">
      <c r="L784" s="49"/>
      <c r="M784" s="50"/>
      <c r="N784" s="51"/>
      <c r="O784" s="49"/>
    </row>
    <row r="785" spans="12:15" ht="15.75" customHeight="1">
      <c r="L785" s="49"/>
      <c r="M785" s="50"/>
      <c r="N785" s="51"/>
      <c r="O785" s="49"/>
    </row>
    <row r="786" spans="12:15" ht="15.75" customHeight="1">
      <c r="L786" s="49"/>
      <c r="M786" s="50"/>
      <c r="N786" s="51"/>
      <c r="O786" s="49"/>
    </row>
    <row r="787" spans="12:15" ht="15.75" customHeight="1">
      <c r="L787" s="49"/>
      <c r="M787" s="50"/>
      <c r="N787" s="51"/>
      <c r="O787" s="49"/>
    </row>
    <row r="788" spans="12:15" ht="15.75" customHeight="1">
      <c r="L788" s="49"/>
      <c r="M788" s="50"/>
      <c r="N788" s="51"/>
      <c r="O788" s="49"/>
    </row>
    <row r="789" spans="12:15" ht="15.75" customHeight="1">
      <c r="L789" s="49"/>
      <c r="M789" s="50"/>
      <c r="N789" s="51"/>
      <c r="O789" s="49"/>
    </row>
    <row r="790" spans="12:15" ht="15.75" customHeight="1">
      <c r="L790" s="49"/>
      <c r="M790" s="50"/>
      <c r="N790" s="51"/>
      <c r="O790" s="49"/>
    </row>
    <row r="791" spans="12:15" ht="15.75" customHeight="1">
      <c r="L791" s="49"/>
      <c r="M791" s="50"/>
      <c r="N791" s="51"/>
      <c r="O791" s="49"/>
    </row>
    <row r="792" spans="12:15" ht="15.75" customHeight="1">
      <c r="L792" s="49"/>
      <c r="M792" s="50"/>
      <c r="N792" s="51"/>
      <c r="O792" s="49"/>
    </row>
    <row r="793" spans="12:15" ht="15.75" customHeight="1">
      <c r="L793" s="49"/>
      <c r="M793" s="50"/>
      <c r="N793" s="51"/>
      <c r="O793" s="49"/>
    </row>
    <row r="794" spans="12:15" ht="15.75" customHeight="1">
      <c r="L794" s="49"/>
      <c r="M794" s="50"/>
      <c r="N794" s="51"/>
      <c r="O794" s="49"/>
    </row>
    <row r="795" spans="12:15" ht="15.75" customHeight="1">
      <c r="L795" s="49"/>
      <c r="M795" s="50"/>
      <c r="N795" s="51"/>
      <c r="O795" s="49"/>
    </row>
    <row r="796" spans="12:15" ht="15.75" customHeight="1">
      <c r="L796" s="49"/>
      <c r="M796" s="50"/>
      <c r="N796" s="51"/>
      <c r="O796" s="49"/>
    </row>
    <row r="797" spans="12:15" ht="15.75" customHeight="1">
      <c r="L797" s="49"/>
      <c r="M797" s="50"/>
      <c r="N797" s="51"/>
      <c r="O797" s="49"/>
    </row>
    <row r="798" spans="12:15" ht="15.75" customHeight="1">
      <c r="L798" s="49"/>
      <c r="M798" s="50"/>
      <c r="N798" s="51"/>
      <c r="O798" s="49"/>
    </row>
    <row r="799" spans="12:15" ht="15.75" customHeight="1">
      <c r="L799" s="49"/>
      <c r="M799" s="50"/>
      <c r="N799" s="51"/>
      <c r="O799" s="49"/>
    </row>
    <row r="800" spans="12:15" ht="15.75" customHeight="1">
      <c r="L800" s="49"/>
      <c r="M800" s="50"/>
      <c r="N800" s="51"/>
      <c r="O800" s="49"/>
    </row>
    <row r="801" spans="12:15" ht="15.75" customHeight="1">
      <c r="L801" s="49"/>
      <c r="M801" s="50"/>
      <c r="N801" s="51"/>
      <c r="O801" s="49"/>
    </row>
    <row r="802" spans="12:15" ht="15.75" customHeight="1">
      <c r="L802" s="49"/>
      <c r="M802" s="50"/>
      <c r="N802" s="51"/>
      <c r="O802" s="49"/>
    </row>
    <row r="803" spans="12:15" ht="15.75" customHeight="1">
      <c r="L803" s="49"/>
      <c r="M803" s="50"/>
      <c r="N803" s="51"/>
      <c r="O803" s="49"/>
    </row>
    <row r="804" spans="12:15" ht="15.75" customHeight="1">
      <c r="L804" s="49"/>
      <c r="M804" s="50"/>
      <c r="N804" s="51"/>
      <c r="O804" s="49"/>
    </row>
    <row r="805" spans="12:15" ht="15.75" customHeight="1">
      <c r="L805" s="49"/>
      <c r="M805" s="50"/>
      <c r="N805" s="51"/>
      <c r="O805" s="49"/>
    </row>
    <row r="806" spans="12:15" ht="15.75" customHeight="1">
      <c r="L806" s="49"/>
      <c r="M806" s="50"/>
      <c r="N806" s="51"/>
      <c r="O806" s="49"/>
    </row>
    <row r="807" spans="12:15" ht="15.75" customHeight="1">
      <c r="L807" s="49"/>
      <c r="M807" s="50"/>
      <c r="N807" s="51"/>
      <c r="O807" s="49"/>
    </row>
    <row r="808" spans="12:15" ht="15.75" customHeight="1">
      <c r="L808" s="49"/>
      <c r="M808" s="50"/>
      <c r="N808" s="51"/>
      <c r="O808" s="49"/>
    </row>
    <row r="809" spans="12:15" ht="15.75" customHeight="1">
      <c r="L809" s="49"/>
      <c r="M809" s="50"/>
      <c r="N809" s="51"/>
      <c r="O809" s="49"/>
    </row>
    <row r="810" spans="12:15" ht="15.75" customHeight="1">
      <c r="L810" s="49"/>
      <c r="M810" s="50"/>
      <c r="N810" s="51"/>
      <c r="O810" s="49"/>
    </row>
    <row r="811" spans="12:15" ht="15.75" customHeight="1">
      <c r="L811" s="49"/>
      <c r="M811" s="50"/>
      <c r="N811" s="51"/>
      <c r="O811" s="49"/>
    </row>
    <row r="812" spans="12:15" ht="15.75" customHeight="1">
      <c r="L812" s="49"/>
      <c r="M812" s="50"/>
      <c r="N812" s="51"/>
      <c r="O812" s="49"/>
    </row>
    <row r="813" spans="12:15" ht="15.75" customHeight="1">
      <c r="L813" s="49"/>
      <c r="M813" s="50"/>
      <c r="N813" s="51"/>
      <c r="O813" s="49"/>
    </row>
    <row r="814" spans="12:15" ht="15.75" customHeight="1">
      <c r="L814" s="49"/>
      <c r="M814" s="50"/>
      <c r="N814" s="51"/>
      <c r="O814" s="49"/>
    </row>
    <row r="815" spans="12:15" ht="15.75" customHeight="1">
      <c r="L815" s="49"/>
      <c r="M815" s="50"/>
      <c r="N815" s="51"/>
      <c r="O815" s="49"/>
    </row>
    <row r="816" spans="12:15" ht="15.75" customHeight="1">
      <c r="L816" s="49"/>
      <c r="M816" s="50"/>
      <c r="N816" s="51"/>
      <c r="O816" s="49"/>
    </row>
    <row r="817" spans="12:15" ht="15.75" customHeight="1">
      <c r="L817" s="49"/>
      <c r="M817" s="50"/>
      <c r="N817" s="51"/>
      <c r="O817" s="49"/>
    </row>
    <row r="818" spans="12:15" ht="15.75" customHeight="1">
      <c r="L818" s="49"/>
      <c r="M818" s="50"/>
      <c r="N818" s="51"/>
      <c r="O818" s="49"/>
    </row>
    <row r="819" spans="12:15" ht="15.75" customHeight="1">
      <c r="L819" s="49"/>
      <c r="M819" s="50"/>
      <c r="N819" s="51"/>
      <c r="O819" s="49"/>
    </row>
    <row r="820" spans="12:15" ht="15.75" customHeight="1">
      <c r="L820" s="49"/>
      <c r="M820" s="50"/>
      <c r="N820" s="51"/>
      <c r="O820" s="49"/>
    </row>
    <row r="821" spans="12:15" ht="15.75" customHeight="1">
      <c r="L821" s="49"/>
      <c r="M821" s="50"/>
      <c r="N821" s="51"/>
      <c r="O821" s="49"/>
    </row>
    <row r="822" spans="12:15" ht="15.75" customHeight="1">
      <c r="L822" s="49"/>
      <c r="M822" s="50"/>
      <c r="N822" s="51"/>
      <c r="O822" s="49"/>
    </row>
    <row r="823" spans="12:15" ht="15.75" customHeight="1">
      <c r="L823" s="49"/>
      <c r="M823" s="50"/>
      <c r="N823" s="51"/>
      <c r="O823" s="49"/>
    </row>
    <row r="824" spans="12:15" ht="15.75" customHeight="1">
      <c r="L824" s="49"/>
      <c r="M824" s="50"/>
      <c r="N824" s="51"/>
      <c r="O824" s="49"/>
    </row>
    <row r="825" spans="12:15" ht="15.75" customHeight="1">
      <c r="L825" s="49"/>
      <c r="M825" s="50"/>
      <c r="N825" s="51"/>
      <c r="O825" s="49"/>
    </row>
    <row r="826" spans="12:15" ht="15.75" customHeight="1">
      <c r="L826" s="49"/>
      <c r="M826" s="50"/>
      <c r="N826" s="51"/>
      <c r="O826" s="49"/>
    </row>
    <row r="827" spans="12:15" ht="15.75" customHeight="1">
      <c r="L827" s="49"/>
      <c r="M827" s="50"/>
      <c r="N827" s="51"/>
      <c r="O827" s="49"/>
    </row>
    <row r="828" spans="12:15" ht="15.75" customHeight="1">
      <c r="L828" s="49"/>
      <c r="M828" s="50"/>
      <c r="N828" s="51"/>
      <c r="O828" s="49"/>
    </row>
    <row r="829" spans="12:15" ht="15.75" customHeight="1">
      <c r="L829" s="49"/>
      <c r="M829" s="50"/>
      <c r="N829" s="51"/>
      <c r="O829" s="49"/>
    </row>
    <row r="830" spans="12:15" ht="15.75" customHeight="1">
      <c r="L830" s="49"/>
      <c r="M830" s="50"/>
      <c r="N830" s="51"/>
      <c r="O830" s="49"/>
    </row>
    <row r="831" spans="12:15" ht="15.75" customHeight="1">
      <c r="L831" s="49"/>
      <c r="M831" s="50"/>
      <c r="N831" s="51"/>
      <c r="O831" s="49"/>
    </row>
    <row r="832" spans="12:15" ht="15.75" customHeight="1">
      <c r="L832" s="49"/>
      <c r="M832" s="50"/>
      <c r="N832" s="51"/>
      <c r="O832" s="49"/>
    </row>
    <row r="833" spans="12:15" ht="15.75" customHeight="1">
      <c r="L833" s="49"/>
      <c r="M833" s="50"/>
      <c r="N833" s="51"/>
      <c r="O833" s="49"/>
    </row>
    <row r="834" spans="12:15" ht="15.75" customHeight="1">
      <c r="L834" s="49"/>
      <c r="M834" s="50"/>
      <c r="N834" s="51"/>
      <c r="O834" s="49"/>
    </row>
    <row r="835" spans="12:15" ht="15.75" customHeight="1">
      <c r="L835" s="49"/>
      <c r="M835" s="50"/>
      <c r="N835" s="51"/>
      <c r="O835" s="49"/>
    </row>
    <row r="836" spans="12:15" ht="15.75" customHeight="1">
      <c r="L836" s="49"/>
      <c r="M836" s="50"/>
      <c r="N836" s="51"/>
      <c r="O836" s="49"/>
    </row>
    <row r="837" spans="12:15" ht="15.75" customHeight="1">
      <c r="L837" s="49"/>
      <c r="M837" s="50"/>
      <c r="N837" s="51"/>
      <c r="O837" s="49"/>
    </row>
    <row r="838" spans="12:15" ht="15.75" customHeight="1">
      <c r="L838" s="49"/>
      <c r="M838" s="50"/>
      <c r="N838" s="51"/>
      <c r="O838" s="49"/>
    </row>
    <row r="839" spans="12:15" ht="15.75" customHeight="1">
      <c r="L839" s="49"/>
      <c r="M839" s="50"/>
      <c r="N839" s="51"/>
      <c r="O839" s="49"/>
    </row>
    <row r="840" spans="12:15" ht="15.75" customHeight="1">
      <c r="L840" s="49"/>
      <c r="M840" s="50"/>
      <c r="N840" s="51"/>
      <c r="O840" s="49"/>
    </row>
    <row r="841" spans="12:15" ht="15.75" customHeight="1">
      <c r="L841" s="49"/>
      <c r="M841" s="50"/>
      <c r="N841" s="51"/>
      <c r="O841" s="49"/>
    </row>
    <row r="842" spans="12:15" ht="15.75" customHeight="1">
      <c r="L842" s="49"/>
      <c r="M842" s="50"/>
      <c r="N842" s="51"/>
      <c r="O842" s="49"/>
    </row>
    <row r="843" spans="12:15" ht="15.75" customHeight="1">
      <c r="L843" s="49"/>
      <c r="M843" s="50"/>
      <c r="N843" s="51"/>
      <c r="O843" s="49"/>
    </row>
    <row r="844" spans="12:15" ht="15.75" customHeight="1">
      <c r="L844" s="49"/>
      <c r="M844" s="50"/>
      <c r="N844" s="51"/>
      <c r="O844" s="49"/>
    </row>
    <row r="845" spans="12:15" ht="15.75" customHeight="1">
      <c r="L845" s="49"/>
      <c r="M845" s="50"/>
      <c r="N845" s="51"/>
      <c r="O845" s="49"/>
    </row>
    <row r="846" spans="12:15" ht="15.75" customHeight="1">
      <c r="L846" s="49"/>
      <c r="M846" s="50"/>
      <c r="N846" s="51"/>
      <c r="O846" s="49"/>
    </row>
    <row r="847" spans="12:15" ht="15.75" customHeight="1">
      <c r="L847" s="49"/>
      <c r="M847" s="50"/>
      <c r="N847" s="51"/>
      <c r="O847" s="49"/>
    </row>
    <row r="848" spans="12:15" ht="15.75" customHeight="1">
      <c r="L848" s="49"/>
      <c r="M848" s="50"/>
      <c r="N848" s="51"/>
      <c r="O848" s="49"/>
    </row>
    <row r="849" spans="12:15" ht="15.75" customHeight="1">
      <c r="L849" s="49"/>
      <c r="M849" s="50"/>
      <c r="N849" s="51"/>
      <c r="O849" s="49"/>
    </row>
    <row r="850" spans="12:15" ht="15.75" customHeight="1">
      <c r="L850" s="49"/>
      <c r="M850" s="50"/>
      <c r="N850" s="51"/>
      <c r="O850" s="49"/>
    </row>
    <row r="851" spans="12:15" ht="15.75" customHeight="1">
      <c r="L851" s="49"/>
      <c r="M851" s="50"/>
      <c r="N851" s="51"/>
      <c r="O851" s="49"/>
    </row>
    <row r="852" spans="12:15" ht="15.75" customHeight="1">
      <c r="L852" s="49"/>
      <c r="M852" s="50"/>
      <c r="N852" s="51"/>
      <c r="O852" s="49"/>
    </row>
    <row r="853" spans="12:15" ht="15.75" customHeight="1">
      <c r="L853" s="49"/>
      <c r="M853" s="50"/>
      <c r="N853" s="51"/>
      <c r="O853" s="49"/>
    </row>
    <row r="854" spans="12:15" ht="15.75" customHeight="1">
      <c r="L854" s="49"/>
      <c r="M854" s="50"/>
      <c r="N854" s="51"/>
      <c r="O854" s="49"/>
    </row>
    <row r="855" spans="12:15" ht="15.75" customHeight="1">
      <c r="L855" s="49"/>
      <c r="M855" s="50"/>
      <c r="N855" s="51"/>
      <c r="O855" s="49"/>
    </row>
    <row r="856" spans="12:15" ht="15.75" customHeight="1">
      <c r="L856" s="49"/>
      <c r="M856" s="50"/>
      <c r="N856" s="51"/>
      <c r="O856" s="49"/>
    </row>
    <row r="857" spans="12:15" ht="15.75" customHeight="1">
      <c r="L857" s="49"/>
      <c r="M857" s="50"/>
      <c r="N857" s="51"/>
      <c r="O857" s="49"/>
    </row>
    <row r="858" spans="12:15" ht="15.75" customHeight="1">
      <c r="L858" s="49"/>
      <c r="M858" s="50"/>
      <c r="N858" s="51"/>
      <c r="O858" s="49"/>
    </row>
    <row r="859" spans="12:15" ht="15.75" customHeight="1">
      <c r="L859" s="49"/>
      <c r="M859" s="50"/>
      <c r="N859" s="51"/>
      <c r="O859" s="49"/>
    </row>
    <row r="860" spans="12:15" ht="15.75" customHeight="1">
      <c r="L860" s="49"/>
      <c r="M860" s="50"/>
      <c r="N860" s="51"/>
      <c r="O860" s="49"/>
    </row>
    <row r="861" spans="12:15" ht="15.75" customHeight="1">
      <c r="L861" s="49"/>
      <c r="M861" s="50"/>
      <c r="N861" s="51"/>
      <c r="O861" s="49"/>
    </row>
    <row r="862" spans="12:15" ht="15.75" customHeight="1">
      <c r="L862" s="49"/>
      <c r="M862" s="50"/>
      <c r="N862" s="51"/>
      <c r="O862" s="49"/>
    </row>
    <row r="863" spans="12:15" ht="15.75" customHeight="1">
      <c r="L863" s="49"/>
      <c r="M863" s="50"/>
      <c r="N863" s="51"/>
      <c r="O863" s="49"/>
    </row>
    <row r="864" spans="12:15" ht="15.75" customHeight="1">
      <c r="L864" s="49"/>
      <c r="M864" s="50"/>
      <c r="N864" s="51"/>
      <c r="O864" s="49"/>
    </row>
    <row r="865" spans="12:15" ht="15.75" customHeight="1">
      <c r="L865" s="49"/>
      <c r="M865" s="50"/>
      <c r="N865" s="51"/>
      <c r="O865" s="49"/>
    </row>
    <row r="866" spans="12:15" ht="15.75" customHeight="1">
      <c r="L866" s="49"/>
      <c r="M866" s="50"/>
      <c r="N866" s="51"/>
      <c r="O866" s="49"/>
    </row>
    <row r="867" spans="12:15" ht="15.75" customHeight="1">
      <c r="L867" s="49"/>
      <c r="M867" s="50"/>
      <c r="N867" s="51"/>
      <c r="O867" s="49"/>
    </row>
    <row r="868" spans="12:15" ht="15.75" customHeight="1">
      <c r="L868" s="49"/>
      <c r="M868" s="50"/>
      <c r="N868" s="51"/>
      <c r="O868" s="49"/>
    </row>
    <row r="869" spans="12:15" ht="15.75" customHeight="1">
      <c r="L869" s="49"/>
      <c r="M869" s="50"/>
      <c r="N869" s="51"/>
      <c r="O869" s="49"/>
    </row>
    <row r="870" spans="12:15" ht="15.75" customHeight="1">
      <c r="L870" s="49"/>
      <c r="M870" s="50"/>
      <c r="N870" s="51"/>
      <c r="O870" s="49"/>
    </row>
    <row r="871" spans="12:15" ht="15.75" customHeight="1">
      <c r="L871" s="49"/>
      <c r="M871" s="50"/>
      <c r="N871" s="51"/>
      <c r="O871" s="49"/>
    </row>
    <row r="872" spans="12:15" ht="15.75" customHeight="1">
      <c r="L872" s="49"/>
      <c r="M872" s="50"/>
      <c r="N872" s="51"/>
      <c r="O872" s="49"/>
    </row>
    <row r="873" spans="12:15" ht="15.75" customHeight="1">
      <c r="L873" s="49"/>
      <c r="M873" s="50"/>
      <c r="N873" s="51"/>
      <c r="O873" s="49"/>
    </row>
    <row r="874" spans="12:15" ht="15.75" customHeight="1">
      <c r="L874" s="49"/>
      <c r="M874" s="50"/>
      <c r="N874" s="51"/>
      <c r="O874" s="49"/>
    </row>
    <row r="875" spans="12:15" ht="15.75" customHeight="1">
      <c r="L875" s="49"/>
      <c r="M875" s="50"/>
      <c r="N875" s="51"/>
      <c r="O875" s="49"/>
    </row>
    <row r="876" spans="12:15" ht="15.75" customHeight="1">
      <c r="L876" s="49"/>
      <c r="M876" s="50"/>
      <c r="N876" s="51"/>
      <c r="O876" s="49"/>
    </row>
    <row r="877" spans="12:15" ht="15.75" customHeight="1">
      <c r="L877" s="49"/>
      <c r="M877" s="50"/>
      <c r="N877" s="51"/>
      <c r="O877" s="49"/>
    </row>
    <row r="878" spans="12:15" ht="15.75" customHeight="1">
      <c r="L878" s="49"/>
      <c r="M878" s="50"/>
      <c r="N878" s="51"/>
      <c r="O878" s="49"/>
    </row>
    <row r="879" spans="12:15" ht="15.75" customHeight="1">
      <c r="L879" s="49"/>
      <c r="M879" s="50"/>
      <c r="N879" s="51"/>
      <c r="O879" s="49"/>
    </row>
    <row r="880" spans="12:15" ht="15.75" customHeight="1">
      <c r="L880" s="49"/>
      <c r="M880" s="50"/>
      <c r="N880" s="51"/>
      <c r="O880" s="49"/>
    </row>
    <row r="881" spans="12:15" ht="15.75" customHeight="1">
      <c r="L881" s="49"/>
      <c r="M881" s="50"/>
      <c r="N881" s="51"/>
      <c r="O881" s="49"/>
    </row>
    <row r="882" spans="12:15" ht="15.75" customHeight="1">
      <c r="L882" s="49"/>
      <c r="M882" s="50"/>
      <c r="N882" s="51"/>
      <c r="O882" s="49"/>
    </row>
    <row r="883" spans="12:15" ht="15.75" customHeight="1">
      <c r="L883" s="49"/>
      <c r="M883" s="50"/>
      <c r="N883" s="51"/>
      <c r="O883" s="49"/>
    </row>
    <row r="884" spans="12:15" ht="15.75" customHeight="1">
      <c r="L884" s="49"/>
      <c r="M884" s="50"/>
      <c r="N884" s="51"/>
      <c r="O884" s="49"/>
    </row>
    <row r="885" spans="12:15" ht="15.75" customHeight="1">
      <c r="L885" s="49"/>
      <c r="M885" s="50"/>
      <c r="N885" s="51"/>
      <c r="O885" s="49"/>
    </row>
    <row r="886" spans="12:15" ht="15.75" customHeight="1">
      <c r="L886" s="49"/>
      <c r="M886" s="50"/>
      <c r="N886" s="51"/>
      <c r="O886" s="49"/>
    </row>
    <row r="887" spans="12:15" ht="15.75" customHeight="1">
      <c r="L887" s="49"/>
      <c r="M887" s="50"/>
      <c r="N887" s="51"/>
      <c r="O887" s="49"/>
    </row>
    <row r="888" spans="12:15" ht="15.75" customHeight="1">
      <c r="L888" s="49"/>
      <c r="M888" s="50"/>
      <c r="N888" s="51"/>
      <c r="O888" s="49"/>
    </row>
    <row r="889" spans="12:15" ht="15.75" customHeight="1">
      <c r="L889" s="49"/>
      <c r="M889" s="50"/>
      <c r="N889" s="51"/>
      <c r="O889" s="49"/>
    </row>
    <row r="890" spans="12:15" ht="15.75" customHeight="1">
      <c r="L890" s="49"/>
      <c r="M890" s="50"/>
      <c r="N890" s="51"/>
      <c r="O890" s="49"/>
    </row>
    <row r="891" spans="12:15" ht="15.75" customHeight="1">
      <c r="L891" s="49"/>
      <c r="M891" s="50"/>
      <c r="N891" s="51"/>
      <c r="O891" s="49"/>
    </row>
    <row r="892" spans="12:15" ht="15.75" customHeight="1">
      <c r="L892" s="49"/>
      <c r="M892" s="50"/>
      <c r="N892" s="51"/>
      <c r="O892" s="49"/>
    </row>
    <row r="893" spans="12:15" ht="15.75" customHeight="1">
      <c r="L893" s="49"/>
      <c r="M893" s="50"/>
      <c r="N893" s="51"/>
      <c r="O893" s="49"/>
    </row>
    <row r="894" spans="12:15" ht="15.75" customHeight="1">
      <c r="L894" s="49"/>
      <c r="M894" s="50"/>
      <c r="N894" s="51"/>
      <c r="O894" s="49"/>
    </row>
    <row r="895" spans="12:15" ht="15.75" customHeight="1">
      <c r="L895" s="49"/>
      <c r="M895" s="50"/>
      <c r="N895" s="51"/>
      <c r="O895" s="49"/>
    </row>
    <row r="896" spans="12:15" ht="15.75" customHeight="1">
      <c r="L896" s="49"/>
      <c r="M896" s="50"/>
      <c r="N896" s="51"/>
      <c r="O896" s="49"/>
    </row>
    <row r="897" spans="12:15" ht="15.75" customHeight="1">
      <c r="L897" s="49"/>
      <c r="M897" s="50"/>
      <c r="N897" s="51"/>
      <c r="O897" s="49"/>
    </row>
    <row r="898" spans="12:15" ht="15.75" customHeight="1">
      <c r="L898" s="49"/>
      <c r="M898" s="50"/>
      <c r="N898" s="51"/>
      <c r="O898" s="49"/>
    </row>
    <row r="899" spans="12:15" ht="15.75" customHeight="1">
      <c r="L899" s="49"/>
      <c r="M899" s="50"/>
      <c r="N899" s="51"/>
      <c r="O899" s="49"/>
    </row>
    <row r="900" spans="12:15" ht="15.75" customHeight="1">
      <c r="L900" s="49"/>
      <c r="M900" s="50"/>
      <c r="N900" s="51"/>
      <c r="O900" s="49"/>
    </row>
    <row r="901" spans="12:15" ht="15.75" customHeight="1">
      <c r="L901" s="49"/>
      <c r="M901" s="50"/>
      <c r="N901" s="51"/>
      <c r="O901" s="49"/>
    </row>
    <row r="902" spans="12:15" ht="15.75" customHeight="1">
      <c r="L902" s="49"/>
      <c r="M902" s="50"/>
      <c r="N902" s="51"/>
      <c r="O902" s="49"/>
    </row>
    <row r="903" spans="12:15" ht="15.75" customHeight="1">
      <c r="L903" s="49"/>
      <c r="M903" s="50"/>
      <c r="N903" s="51"/>
      <c r="O903" s="49"/>
    </row>
    <row r="904" spans="12:15" ht="15.75" customHeight="1">
      <c r="L904" s="49"/>
      <c r="M904" s="50"/>
      <c r="N904" s="51"/>
      <c r="O904" s="49"/>
    </row>
    <row r="905" spans="12:15" ht="15.75" customHeight="1">
      <c r="L905" s="49"/>
      <c r="M905" s="50"/>
      <c r="N905" s="51"/>
      <c r="O905" s="49"/>
    </row>
    <row r="906" spans="12:15" ht="15.75" customHeight="1">
      <c r="L906" s="49"/>
      <c r="M906" s="50"/>
      <c r="N906" s="51"/>
      <c r="O906" s="49"/>
    </row>
    <row r="907" spans="12:15" ht="15.75" customHeight="1">
      <c r="L907" s="49"/>
      <c r="M907" s="50"/>
      <c r="N907" s="51"/>
      <c r="O907" s="49"/>
    </row>
    <row r="908" spans="12:15" ht="15.75" customHeight="1">
      <c r="L908" s="49"/>
      <c r="M908" s="50"/>
      <c r="N908" s="51"/>
      <c r="O908" s="49"/>
    </row>
    <row r="909" spans="12:15" ht="15.75" customHeight="1">
      <c r="L909" s="49"/>
      <c r="M909" s="50"/>
      <c r="N909" s="51"/>
      <c r="O909" s="49"/>
    </row>
    <row r="910" spans="12:15" ht="15.75" customHeight="1">
      <c r="L910" s="49"/>
      <c r="M910" s="50"/>
      <c r="N910" s="51"/>
      <c r="O910" s="49"/>
    </row>
    <row r="911" spans="12:15" ht="15.75" customHeight="1">
      <c r="L911" s="49"/>
      <c r="M911" s="50"/>
      <c r="N911" s="51"/>
      <c r="O911" s="49"/>
    </row>
    <row r="912" spans="12:15" ht="15.75" customHeight="1">
      <c r="L912" s="49"/>
      <c r="M912" s="50"/>
      <c r="N912" s="51"/>
      <c r="O912" s="49"/>
    </row>
    <row r="913" spans="12:15" ht="15.75" customHeight="1">
      <c r="L913" s="49"/>
      <c r="M913" s="50"/>
      <c r="N913" s="51"/>
      <c r="O913" s="49"/>
    </row>
    <row r="914" spans="12:15" ht="15.75" customHeight="1">
      <c r="L914" s="49"/>
      <c r="M914" s="50"/>
      <c r="N914" s="51"/>
      <c r="O914" s="49"/>
    </row>
    <row r="915" spans="12:15" ht="15.75" customHeight="1">
      <c r="L915" s="49"/>
      <c r="M915" s="50"/>
      <c r="N915" s="51"/>
      <c r="O915" s="49"/>
    </row>
    <row r="916" spans="12:15" ht="15.75" customHeight="1">
      <c r="L916" s="49"/>
      <c r="M916" s="50"/>
      <c r="N916" s="51"/>
      <c r="O916" s="49"/>
    </row>
    <row r="917" spans="12:15" ht="15.75" customHeight="1">
      <c r="L917" s="49"/>
      <c r="M917" s="50"/>
      <c r="N917" s="51"/>
      <c r="O917" s="49"/>
    </row>
    <row r="918" spans="12:15" ht="15.75" customHeight="1">
      <c r="L918" s="49"/>
      <c r="M918" s="50"/>
      <c r="N918" s="51"/>
      <c r="O918" s="49"/>
    </row>
    <row r="919" spans="12:15" ht="15.75" customHeight="1">
      <c r="L919" s="49"/>
      <c r="M919" s="50"/>
      <c r="N919" s="51"/>
      <c r="O919" s="49"/>
    </row>
    <row r="920" spans="12:15" ht="15.75" customHeight="1">
      <c r="L920" s="49"/>
      <c r="M920" s="50"/>
      <c r="N920" s="51"/>
      <c r="O920" s="49"/>
    </row>
    <row r="921" spans="12:15" ht="15.75" customHeight="1">
      <c r="L921" s="49"/>
      <c r="M921" s="50"/>
      <c r="N921" s="51"/>
      <c r="O921" s="49"/>
    </row>
    <row r="922" spans="12:15" ht="15.75" customHeight="1">
      <c r="L922" s="49"/>
      <c r="M922" s="50"/>
      <c r="N922" s="51"/>
      <c r="O922" s="49"/>
    </row>
    <row r="923" spans="12:15" ht="15.75" customHeight="1">
      <c r="L923" s="49"/>
      <c r="M923" s="50"/>
      <c r="N923" s="51"/>
      <c r="O923" s="49"/>
    </row>
    <row r="924" spans="12:15" ht="15.75" customHeight="1">
      <c r="L924" s="49"/>
      <c r="M924" s="50"/>
      <c r="N924" s="51"/>
      <c r="O924" s="49"/>
    </row>
    <row r="925" spans="12:15" ht="15.75" customHeight="1">
      <c r="L925" s="49"/>
      <c r="M925" s="50"/>
      <c r="N925" s="51"/>
      <c r="O925" s="49"/>
    </row>
    <row r="926" spans="12:15" ht="15.75" customHeight="1">
      <c r="L926" s="49"/>
      <c r="M926" s="50"/>
      <c r="N926" s="51"/>
      <c r="O926" s="49"/>
    </row>
    <row r="927" spans="12:15" ht="15.75" customHeight="1">
      <c r="L927" s="49"/>
      <c r="M927" s="50"/>
      <c r="N927" s="51"/>
      <c r="O927" s="49"/>
    </row>
    <row r="928" spans="12:15" ht="15.75" customHeight="1">
      <c r="L928" s="49"/>
      <c r="M928" s="50"/>
      <c r="N928" s="51"/>
      <c r="O928" s="49"/>
    </row>
    <row r="929" spans="12:15" ht="15.75" customHeight="1">
      <c r="L929" s="49"/>
      <c r="M929" s="50"/>
      <c r="N929" s="51"/>
      <c r="O929" s="49"/>
    </row>
    <row r="930" spans="12:15" ht="15.75" customHeight="1">
      <c r="L930" s="49"/>
      <c r="M930" s="50"/>
      <c r="N930" s="51"/>
      <c r="O930" s="49"/>
    </row>
    <row r="931" spans="12:15" ht="15.75" customHeight="1">
      <c r="L931" s="49"/>
      <c r="M931" s="50"/>
      <c r="N931" s="51"/>
      <c r="O931" s="49"/>
    </row>
    <row r="932" spans="12:15" ht="15.75" customHeight="1">
      <c r="L932" s="49"/>
      <c r="M932" s="50"/>
      <c r="N932" s="51"/>
      <c r="O932" s="49"/>
    </row>
    <row r="933" spans="12:15" ht="15.75" customHeight="1">
      <c r="L933" s="49"/>
      <c r="M933" s="50"/>
      <c r="N933" s="51"/>
      <c r="O933" s="49"/>
    </row>
    <row r="934" spans="12:15" ht="15.75" customHeight="1">
      <c r="L934" s="49"/>
      <c r="M934" s="50"/>
      <c r="N934" s="51"/>
      <c r="O934" s="49"/>
    </row>
    <row r="935" spans="12:15" ht="15.75" customHeight="1">
      <c r="L935" s="49"/>
      <c r="M935" s="50"/>
      <c r="N935" s="51"/>
      <c r="O935" s="49"/>
    </row>
    <row r="936" spans="12:15" ht="15.75" customHeight="1">
      <c r="L936" s="49"/>
      <c r="M936" s="50"/>
      <c r="N936" s="51"/>
      <c r="O936" s="49"/>
    </row>
    <row r="937" spans="12:15" ht="15.75" customHeight="1">
      <c r="L937" s="49"/>
      <c r="M937" s="50"/>
      <c r="N937" s="51"/>
      <c r="O937" s="49"/>
    </row>
    <row r="938" spans="12:15" ht="15.75" customHeight="1">
      <c r="L938" s="49"/>
      <c r="M938" s="50"/>
      <c r="N938" s="51"/>
      <c r="O938" s="49"/>
    </row>
    <row r="939" spans="12:15" ht="15.75" customHeight="1">
      <c r="L939" s="49"/>
      <c r="M939" s="50"/>
      <c r="N939" s="51"/>
      <c r="O939" s="49"/>
    </row>
    <row r="940" spans="12:15" ht="15.75" customHeight="1">
      <c r="L940" s="49"/>
      <c r="M940" s="50"/>
      <c r="N940" s="51"/>
      <c r="O940" s="49"/>
    </row>
    <row r="941" spans="12:15" ht="15.75" customHeight="1">
      <c r="L941" s="49"/>
      <c r="M941" s="50"/>
      <c r="N941" s="51"/>
      <c r="O941" s="49"/>
    </row>
    <row r="942" spans="12:15" ht="15.75" customHeight="1">
      <c r="L942" s="49"/>
      <c r="M942" s="50"/>
      <c r="N942" s="51"/>
      <c r="O942" s="49"/>
    </row>
    <row r="943" spans="12:15" ht="15.75" customHeight="1">
      <c r="L943" s="49"/>
      <c r="M943" s="50"/>
      <c r="N943" s="51"/>
      <c r="O943" s="49"/>
    </row>
    <row r="944" spans="12:15" ht="15.75" customHeight="1">
      <c r="L944" s="49"/>
      <c r="M944" s="50"/>
      <c r="N944" s="51"/>
      <c r="O944" s="49"/>
    </row>
    <row r="945" spans="12:15" ht="15.75" customHeight="1">
      <c r="L945" s="49"/>
      <c r="M945" s="50"/>
      <c r="N945" s="51"/>
      <c r="O945" s="49"/>
    </row>
    <row r="946" spans="12:15" ht="15.75" customHeight="1">
      <c r="L946" s="49"/>
      <c r="M946" s="50"/>
      <c r="N946" s="51"/>
      <c r="O946" s="49"/>
    </row>
    <row r="947" spans="12:15" ht="15.75" customHeight="1">
      <c r="L947" s="49"/>
      <c r="M947" s="50"/>
      <c r="N947" s="51"/>
      <c r="O947" s="49"/>
    </row>
    <row r="948" spans="12:15" ht="15.75" customHeight="1">
      <c r="L948" s="49"/>
      <c r="M948" s="50"/>
      <c r="N948" s="51"/>
      <c r="O948" s="49"/>
    </row>
    <row r="949" spans="12:15" ht="15.75" customHeight="1">
      <c r="L949" s="49"/>
      <c r="M949" s="50"/>
      <c r="N949" s="51"/>
      <c r="O949" s="49"/>
    </row>
    <row r="950" spans="12:15" ht="15.75" customHeight="1">
      <c r="L950" s="49"/>
      <c r="M950" s="50"/>
      <c r="N950" s="51"/>
      <c r="O950" s="49"/>
    </row>
    <row r="951" spans="12:15" ht="15.75" customHeight="1">
      <c r="L951" s="49"/>
      <c r="M951" s="50"/>
      <c r="N951" s="51"/>
      <c r="O951" s="49"/>
    </row>
    <row r="952" spans="12:15" ht="15.75" customHeight="1">
      <c r="L952" s="49"/>
      <c r="M952" s="50"/>
      <c r="N952" s="51"/>
      <c r="O952" s="49"/>
    </row>
    <row r="953" spans="12:15" ht="15.75" customHeight="1">
      <c r="L953" s="49"/>
      <c r="M953" s="50"/>
      <c r="N953" s="51"/>
      <c r="O953" s="49"/>
    </row>
    <row r="954" spans="12:15" ht="15.75" customHeight="1">
      <c r="L954" s="49"/>
      <c r="M954" s="50"/>
      <c r="N954" s="51"/>
      <c r="O954" s="49"/>
    </row>
    <row r="955" spans="12:15" ht="15.75" customHeight="1">
      <c r="L955" s="49"/>
      <c r="M955" s="50"/>
      <c r="N955" s="51"/>
      <c r="O955" s="49"/>
    </row>
    <row r="956" spans="12:15" ht="15.75" customHeight="1">
      <c r="L956" s="49"/>
      <c r="M956" s="50"/>
      <c r="N956" s="51"/>
      <c r="O956" s="49"/>
    </row>
    <row r="957" spans="12:15" ht="15.75" customHeight="1">
      <c r="L957" s="49"/>
      <c r="M957" s="50"/>
      <c r="N957" s="51"/>
      <c r="O957" s="49"/>
    </row>
    <row r="958" spans="12:15" ht="15.75" customHeight="1">
      <c r="L958" s="49"/>
      <c r="M958" s="50"/>
      <c r="N958" s="51"/>
      <c r="O958" s="49"/>
    </row>
    <row r="959" spans="12:15" ht="15.75" customHeight="1">
      <c r="L959" s="49"/>
      <c r="M959" s="50"/>
      <c r="N959" s="51"/>
      <c r="O959" s="49"/>
    </row>
    <row r="960" spans="12:15" ht="15.75" customHeight="1">
      <c r="L960" s="49"/>
      <c r="M960" s="50"/>
      <c r="N960" s="51"/>
      <c r="O960" s="49"/>
    </row>
    <row r="961" spans="12:15" ht="15.75" customHeight="1">
      <c r="L961" s="49"/>
      <c r="M961" s="50"/>
      <c r="N961" s="51"/>
      <c r="O961" s="49"/>
    </row>
    <row r="962" spans="12:15" ht="15.75" customHeight="1">
      <c r="L962" s="49"/>
      <c r="M962" s="50"/>
      <c r="N962" s="51"/>
      <c r="O962" s="49"/>
    </row>
    <row r="963" spans="12:15" ht="15.75" customHeight="1">
      <c r="L963" s="49"/>
      <c r="M963" s="50"/>
      <c r="N963" s="51"/>
      <c r="O963" s="49"/>
    </row>
    <row r="964" spans="12:15" ht="15.75" customHeight="1">
      <c r="L964" s="49"/>
      <c r="M964" s="50"/>
      <c r="N964" s="51"/>
      <c r="O964" s="49"/>
    </row>
    <row r="965" spans="12:15" ht="15.75" customHeight="1">
      <c r="L965" s="49"/>
      <c r="M965" s="50"/>
      <c r="N965" s="51"/>
      <c r="O965" s="49"/>
    </row>
    <row r="966" spans="12:15" ht="15.75" customHeight="1">
      <c r="L966" s="49"/>
      <c r="M966" s="50"/>
      <c r="N966" s="51"/>
      <c r="O966" s="49"/>
    </row>
    <row r="967" spans="12:15" ht="15.75" customHeight="1">
      <c r="L967" s="49"/>
      <c r="M967" s="50"/>
      <c r="N967" s="51"/>
      <c r="O967" s="49"/>
    </row>
    <row r="968" spans="12:15" ht="15.75" customHeight="1">
      <c r="L968" s="49"/>
      <c r="M968" s="50"/>
      <c r="N968" s="51"/>
      <c r="O968" s="49"/>
    </row>
    <row r="969" spans="12:15" ht="15.75" customHeight="1">
      <c r="L969" s="49"/>
      <c r="M969" s="50"/>
      <c r="N969" s="51"/>
      <c r="O969" s="49"/>
    </row>
    <row r="970" spans="12:15" ht="15.75" customHeight="1">
      <c r="L970" s="49"/>
      <c r="M970" s="50"/>
      <c r="N970" s="51"/>
      <c r="O970" s="49"/>
    </row>
    <row r="971" spans="12:15" ht="15.75" customHeight="1">
      <c r="L971" s="49"/>
      <c r="M971" s="50"/>
      <c r="N971" s="51"/>
      <c r="O971" s="49"/>
    </row>
    <row r="972" spans="12:15" ht="15.75" customHeight="1">
      <c r="L972" s="49"/>
      <c r="M972" s="50"/>
      <c r="N972" s="51"/>
      <c r="O972" s="49"/>
    </row>
    <row r="973" spans="12:15" ht="15.75" customHeight="1">
      <c r="L973" s="49"/>
      <c r="M973" s="50"/>
      <c r="N973" s="51"/>
      <c r="O973" s="49"/>
    </row>
    <row r="974" spans="12:15" ht="15.75" customHeight="1">
      <c r="L974" s="49"/>
      <c r="M974" s="50"/>
      <c r="N974" s="51"/>
      <c r="O974" s="49"/>
    </row>
    <row r="975" spans="12:15" ht="15.75" customHeight="1">
      <c r="L975" s="49"/>
      <c r="M975" s="50"/>
      <c r="N975" s="51"/>
      <c r="O975" s="49"/>
    </row>
    <row r="976" spans="12:15" ht="15.75" customHeight="1">
      <c r="L976" s="49"/>
      <c r="M976" s="50"/>
      <c r="N976" s="51"/>
      <c r="O976" s="49"/>
    </row>
    <row r="977" spans="12:15" ht="15.75" customHeight="1">
      <c r="L977" s="49"/>
      <c r="M977" s="50"/>
      <c r="N977" s="51"/>
      <c r="O977" s="49"/>
    </row>
    <row r="978" spans="12:15" ht="15.75" customHeight="1">
      <c r="L978" s="49"/>
      <c r="M978" s="50"/>
      <c r="N978" s="51"/>
      <c r="O978" s="49"/>
    </row>
    <row r="979" spans="12:15" ht="15.75" customHeight="1">
      <c r="L979" s="49"/>
      <c r="M979" s="50"/>
      <c r="N979" s="51"/>
      <c r="O979" s="49"/>
    </row>
    <row r="980" spans="12:15" ht="15.75" customHeight="1">
      <c r="L980" s="49"/>
      <c r="M980" s="50"/>
      <c r="N980" s="51"/>
      <c r="O980" s="49"/>
    </row>
    <row r="981" spans="12:15" ht="15.75" customHeight="1">
      <c r="L981" s="49"/>
      <c r="M981" s="50"/>
      <c r="N981" s="51"/>
      <c r="O981" s="49"/>
    </row>
    <row r="982" spans="12:15" ht="15.75" customHeight="1">
      <c r="L982" s="49"/>
      <c r="M982" s="50"/>
      <c r="N982" s="51"/>
      <c r="O982" s="49"/>
    </row>
    <row r="983" spans="12:15" ht="15.75" customHeight="1">
      <c r="L983" s="49"/>
      <c r="M983" s="50"/>
      <c r="N983" s="51"/>
      <c r="O983" s="49"/>
    </row>
    <row r="984" spans="12:15" ht="15.75" customHeight="1">
      <c r="L984" s="49"/>
      <c r="M984" s="50"/>
      <c r="N984" s="51"/>
      <c r="O984" s="49"/>
    </row>
    <row r="985" spans="12:15" ht="15.75" customHeight="1">
      <c r="L985" s="49"/>
      <c r="M985" s="50"/>
      <c r="N985" s="51"/>
      <c r="O985" s="49"/>
    </row>
    <row r="986" spans="12:15" ht="15.75" customHeight="1">
      <c r="L986" s="49"/>
      <c r="M986" s="50"/>
      <c r="N986" s="51"/>
      <c r="O986" s="49"/>
    </row>
    <row r="987" spans="12:15" ht="15.75" customHeight="1">
      <c r="L987" s="49"/>
      <c r="M987" s="50"/>
      <c r="N987" s="51"/>
      <c r="O987" s="49"/>
    </row>
    <row r="988" spans="12:15" ht="15.75" customHeight="1">
      <c r="L988" s="49"/>
      <c r="M988" s="50"/>
      <c r="N988" s="51"/>
      <c r="O988" s="49"/>
    </row>
    <row r="989" spans="12:15" ht="15.75" customHeight="1">
      <c r="L989" s="49"/>
      <c r="M989" s="50"/>
      <c r="N989" s="51"/>
      <c r="O989" s="49"/>
    </row>
    <row r="990" spans="12:15" ht="15.75" customHeight="1">
      <c r="L990" s="49"/>
      <c r="M990" s="50"/>
      <c r="N990" s="51"/>
      <c r="O990" s="49"/>
    </row>
    <row r="991" spans="12:15" ht="15.75" customHeight="1">
      <c r="L991" s="49"/>
      <c r="M991" s="50"/>
      <c r="N991" s="51"/>
      <c r="O991" s="49"/>
    </row>
    <row r="992" spans="12:15" ht="15.75" customHeight="1">
      <c r="L992" s="49"/>
      <c r="M992" s="50"/>
      <c r="N992" s="51"/>
      <c r="O992" s="49"/>
    </row>
    <row r="993" spans="12:15" ht="15.75" customHeight="1">
      <c r="L993" s="49"/>
      <c r="M993" s="50"/>
      <c r="N993" s="51"/>
      <c r="O993" s="49"/>
    </row>
    <row r="994" spans="12:15" ht="15.75" customHeight="1">
      <c r="L994" s="49"/>
      <c r="M994" s="50"/>
      <c r="N994" s="51"/>
      <c r="O994" s="49"/>
    </row>
    <row r="995" spans="12:15" ht="15.75" customHeight="1">
      <c r="L995" s="49"/>
      <c r="M995" s="50"/>
      <c r="N995" s="51"/>
      <c r="O995" s="49"/>
    </row>
    <row r="996" spans="12:15" ht="15.75" customHeight="1">
      <c r="L996" s="49"/>
      <c r="M996" s="50"/>
      <c r="N996" s="51"/>
      <c r="O996" s="49"/>
    </row>
    <row r="997" spans="12:15" ht="15.75" customHeight="1">
      <c r="L997" s="49"/>
      <c r="M997" s="50"/>
      <c r="N997" s="51"/>
      <c r="O997" s="49"/>
    </row>
    <row r="998" spans="12:15" ht="15.75" customHeight="1">
      <c r="L998" s="49"/>
      <c r="M998" s="50"/>
      <c r="N998" s="51"/>
      <c r="O998" s="49"/>
    </row>
    <row r="999" spans="12:15" ht="15.75" customHeight="1">
      <c r="L999" s="49"/>
      <c r="M999" s="50"/>
      <c r="N999" s="51"/>
      <c r="O999" s="49"/>
    </row>
    <row r="1000" spans="12:15" ht="15.75" customHeight="1">
      <c r="L1000" s="49"/>
      <c r="M1000" s="50"/>
      <c r="N1000" s="51"/>
      <c r="O1000" s="49"/>
    </row>
    <row r="1001" spans="12:15" ht="15.75" customHeight="1">
      <c r="L1001" s="49"/>
      <c r="M1001" s="50"/>
      <c r="N1001" s="51"/>
      <c r="O1001" s="49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52"/>
  <sheetViews>
    <sheetView workbookViewId="0"/>
  </sheetViews>
  <sheetFormatPr baseColWidth="10" defaultColWidth="12.625" defaultRowHeight="15" customHeight="1"/>
  <cols>
    <col min="1" max="1" width="9.375" customWidth="1"/>
    <col min="2" max="2" width="17.875" customWidth="1"/>
    <col min="3" max="3" width="39.375" customWidth="1"/>
    <col min="4" max="4" width="2.375" customWidth="1"/>
    <col min="5" max="5" width="2.625" customWidth="1"/>
    <col min="6" max="6" width="2.375" customWidth="1"/>
    <col min="7" max="7" width="10" customWidth="1"/>
    <col min="8" max="8" width="12" customWidth="1"/>
    <col min="9" max="9" width="9.125" customWidth="1"/>
    <col min="10" max="10" width="13.5" customWidth="1"/>
    <col min="11" max="11" width="9.375" customWidth="1"/>
    <col min="13" max="13" width="9.375" customWidth="1"/>
    <col min="14" max="14" width="19.625" customWidth="1"/>
    <col min="15" max="26" width="9.375" customWidth="1"/>
  </cols>
  <sheetData>
    <row r="1" spans="1:14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7"/>
      <c r="N1" s="69"/>
    </row>
    <row r="2" spans="1:14">
      <c r="A2" s="67"/>
      <c r="B2" s="70"/>
      <c r="C2" s="292" t="s">
        <v>159</v>
      </c>
      <c r="D2" s="232"/>
      <c r="E2" s="232"/>
      <c r="F2" s="232"/>
      <c r="G2" s="232"/>
      <c r="H2" s="232"/>
      <c r="I2" s="232"/>
      <c r="J2" s="232"/>
      <c r="K2" s="232"/>
      <c r="L2" s="233"/>
      <c r="M2" s="67"/>
      <c r="N2" s="69"/>
    </row>
    <row r="3" spans="1:14">
      <c r="A3" s="67"/>
      <c r="B3" s="70"/>
      <c r="C3" s="293"/>
      <c r="D3" s="293"/>
      <c r="E3" s="293"/>
      <c r="F3" s="293"/>
      <c r="G3" s="293"/>
      <c r="H3" s="293"/>
      <c r="I3" s="293"/>
      <c r="J3" s="293"/>
      <c r="K3" s="293"/>
      <c r="L3" s="294"/>
      <c r="M3" s="67"/>
      <c r="N3" s="69"/>
    </row>
    <row r="4" spans="1:14">
      <c r="A4" s="67"/>
      <c r="B4" s="70"/>
      <c r="C4" s="295" t="s">
        <v>160</v>
      </c>
      <c r="D4" s="232"/>
      <c r="E4" s="232"/>
      <c r="F4" s="232"/>
      <c r="G4" s="232"/>
      <c r="H4" s="232"/>
      <c r="I4" s="232"/>
      <c r="J4" s="232"/>
      <c r="K4" s="232"/>
      <c r="L4" s="233"/>
      <c r="M4" s="67"/>
      <c r="N4" s="69"/>
    </row>
    <row r="5" spans="1:14">
      <c r="A5" s="67"/>
      <c r="B5" s="70"/>
      <c r="C5" s="293"/>
      <c r="D5" s="293"/>
      <c r="E5" s="293"/>
      <c r="F5" s="293"/>
      <c r="G5" s="293"/>
      <c r="H5" s="293"/>
      <c r="I5" s="293"/>
      <c r="J5" s="293"/>
      <c r="K5" s="293"/>
      <c r="L5" s="294"/>
      <c r="M5" s="67"/>
      <c r="N5" s="69"/>
    </row>
    <row r="6" spans="1:14">
      <c r="A6" s="67"/>
      <c r="B6" s="70"/>
      <c r="C6" s="296" t="s">
        <v>161</v>
      </c>
      <c r="D6" s="232"/>
      <c r="E6" s="232"/>
      <c r="F6" s="232"/>
      <c r="G6" s="232"/>
      <c r="H6" s="232"/>
      <c r="I6" s="232"/>
      <c r="J6" s="232"/>
      <c r="K6" s="232"/>
      <c r="L6" s="233"/>
      <c r="M6" s="67"/>
      <c r="N6" s="69"/>
    </row>
    <row r="7" spans="1:14">
      <c r="A7" s="67"/>
      <c r="B7" s="70"/>
      <c r="C7" s="293"/>
      <c r="D7" s="293"/>
      <c r="E7" s="293"/>
      <c r="F7" s="293"/>
      <c r="G7" s="293"/>
      <c r="H7" s="293"/>
      <c r="I7" s="293"/>
      <c r="J7" s="293"/>
      <c r="K7" s="293"/>
      <c r="L7" s="294"/>
      <c r="M7" s="67"/>
      <c r="N7" s="69"/>
    </row>
    <row r="8" spans="1:14">
      <c r="A8" s="67"/>
      <c r="B8" s="70"/>
      <c r="C8" s="295" t="s">
        <v>162</v>
      </c>
      <c r="D8" s="232"/>
      <c r="E8" s="232"/>
      <c r="F8" s="232"/>
      <c r="G8" s="232"/>
      <c r="H8" s="232"/>
      <c r="I8" s="232"/>
      <c r="J8" s="232"/>
      <c r="K8" s="232"/>
      <c r="L8" s="232"/>
      <c r="M8" s="67"/>
      <c r="N8" s="69"/>
    </row>
    <row r="9" spans="1:14">
      <c r="A9" s="67"/>
      <c r="B9" s="70"/>
      <c r="C9" s="295" t="s">
        <v>163</v>
      </c>
      <c r="D9" s="232"/>
      <c r="E9" s="232"/>
      <c r="F9" s="232"/>
      <c r="G9" s="232"/>
      <c r="H9" s="232"/>
      <c r="I9" s="232"/>
      <c r="J9" s="232"/>
      <c r="K9" s="232"/>
      <c r="L9" s="232"/>
      <c r="M9" s="67"/>
      <c r="N9" s="69"/>
    </row>
    <row r="10" spans="1:14">
      <c r="A10" s="67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67"/>
      <c r="N10" s="69"/>
    </row>
    <row r="11" spans="1:14">
      <c r="A11" s="67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67"/>
      <c r="N11" s="69"/>
    </row>
    <row r="12" spans="1:14">
      <c r="A12" s="67"/>
      <c r="B12" s="297" t="s">
        <v>164</v>
      </c>
      <c r="C12" s="297" t="s">
        <v>165</v>
      </c>
      <c r="D12" s="298" t="s">
        <v>166</v>
      </c>
      <c r="E12" s="198"/>
      <c r="F12" s="263"/>
      <c r="G12" s="297" t="s">
        <v>167</v>
      </c>
      <c r="H12" s="290" t="s">
        <v>168</v>
      </c>
      <c r="I12" s="222"/>
      <c r="J12" s="291" t="s">
        <v>169</v>
      </c>
      <c r="K12" s="291" t="s">
        <v>106</v>
      </c>
      <c r="L12" s="291" t="s">
        <v>170</v>
      </c>
      <c r="M12" s="67"/>
      <c r="N12" s="74"/>
    </row>
    <row r="13" spans="1:14" ht="14.25">
      <c r="A13" s="67"/>
      <c r="B13" s="205"/>
      <c r="C13" s="205"/>
      <c r="D13" s="299" t="s">
        <v>31</v>
      </c>
      <c r="E13" s="299" t="s">
        <v>32</v>
      </c>
      <c r="F13" s="299" t="s">
        <v>30</v>
      </c>
      <c r="G13" s="205"/>
      <c r="H13" s="272"/>
      <c r="I13" s="223"/>
      <c r="J13" s="208"/>
      <c r="K13" s="208"/>
      <c r="L13" s="208"/>
      <c r="M13" s="67"/>
      <c r="N13" s="74"/>
    </row>
    <row r="14" spans="1:14">
      <c r="A14" s="67"/>
      <c r="B14" s="206"/>
      <c r="C14" s="206"/>
      <c r="D14" s="206"/>
      <c r="E14" s="206"/>
      <c r="F14" s="206"/>
      <c r="G14" s="206"/>
      <c r="H14" s="75" t="s">
        <v>171</v>
      </c>
      <c r="I14" s="76" t="s">
        <v>172</v>
      </c>
      <c r="J14" s="209"/>
      <c r="K14" s="209"/>
      <c r="L14" s="209"/>
      <c r="M14" s="67"/>
      <c r="N14" s="74"/>
    </row>
    <row r="15" spans="1:14">
      <c r="A15" s="67"/>
      <c r="B15" s="291" t="s">
        <v>7</v>
      </c>
      <c r="C15" s="77" t="s">
        <v>33</v>
      </c>
      <c r="D15" s="78"/>
      <c r="E15" s="78"/>
      <c r="F15" s="79" t="s">
        <v>16</v>
      </c>
      <c r="G15" s="80">
        <v>3</v>
      </c>
      <c r="H15" s="81">
        <v>144</v>
      </c>
      <c r="I15" s="82"/>
      <c r="J15" s="81">
        <v>0</v>
      </c>
      <c r="K15" s="81">
        <f t="shared" ref="K15:K75" si="0">SUM(H15:J15)</f>
        <v>144</v>
      </c>
      <c r="L15" s="291">
        <f>SUM(G15:G20)</f>
        <v>14</v>
      </c>
      <c r="M15" s="67"/>
      <c r="N15" s="74"/>
    </row>
    <row r="16" spans="1:14">
      <c r="A16" s="67"/>
      <c r="B16" s="208"/>
      <c r="C16" s="83" t="s">
        <v>22</v>
      </c>
      <c r="D16" s="84"/>
      <c r="E16" s="84"/>
      <c r="F16" s="83" t="s">
        <v>16</v>
      </c>
      <c r="G16" s="85">
        <v>3</v>
      </c>
      <c r="H16" s="86"/>
      <c r="I16" s="87">
        <v>48</v>
      </c>
      <c r="J16" s="87">
        <v>96</v>
      </c>
      <c r="K16" s="81">
        <f t="shared" si="0"/>
        <v>144</v>
      </c>
      <c r="L16" s="208"/>
      <c r="M16" s="67"/>
      <c r="N16" s="74"/>
    </row>
    <row r="17" spans="1:18">
      <c r="A17" s="67"/>
      <c r="B17" s="208"/>
      <c r="C17" s="83" t="s">
        <v>43</v>
      </c>
      <c r="D17" s="84"/>
      <c r="E17" s="84"/>
      <c r="F17" s="83" t="s">
        <v>16</v>
      </c>
      <c r="G17" s="85">
        <v>2</v>
      </c>
      <c r="H17" s="87">
        <v>96</v>
      </c>
      <c r="I17" s="86"/>
      <c r="J17" s="87">
        <v>0</v>
      </c>
      <c r="K17" s="81">
        <f t="shared" si="0"/>
        <v>96</v>
      </c>
      <c r="L17" s="208"/>
      <c r="M17" s="67"/>
      <c r="N17" s="74"/>
    </row>
    <row r="18" spans="1:18">
      <c r="A18" s="67"/>
      <c r="B18" s="208"/>
      <c r="C18" s="83" t="s">
        <v>72</v>
      </c>
      <c r="D18" s="83" t="s">
        <v>16</v>
      </c>
      <c r="E18" s="84"/>
      <c r="F18" s="84"/>
      <c r="G18" s="85">
        <v>2</v>
      </c>
      <c r="H18" s="86"/>
      <c r="I18" s="87">
        <v>32</v>
      </c>
      <c r="J18" s="87">
        <v>64</v>
      </c>
      <c r="K18" s="81">
        <f t="shared" si="0"/>
        <v>96</v>
      </c>
      <c r="L18" s="208"/>
      <c r="M18" s="67"/>
      <c r="N18" s="69"/>
    </row>
    <row r="19" spans="1:18">
      <c r="A19" s="67"/>
      <c r="B19" s="208"/>
      <c r="C19" s="83" t="s">
        <v>135</v>
      </c>
      <c r="D19" s="83" t="s">
        <v>16</v>
      </c>
      <c r="E19" s="84"/>
      <c r="F19" s="84"/>
      <c r="G19" s="85">
        <v>2</v>
      </c>
      <c r="H19" s="86"/>
      <c r="I19" s="87">
        <v>32</v>
      </c>
      <c r="J19" s="87">
        <v>64</v>
      </c>
      <c r="K19" s="81">
        <f t="shared" si="0"/>
        <v>96</v>
      </c>
      <c r="L19" s="208"/>
      <c r="M19" s="67"/>
      <c r="N19" s="69"/>
    </row>
    <row r="20" spans="1:18" ht="15.75" customHeight="1">
      <c r="A20" s="67"/>
      <c r="B20" s="209"/>
      <c r="C20" s="83" t="s">
        <v>136</v>
      </c>
      <c r="D20" s="84"/>
      <c r="E20" s="83" t="s">
        <v>16</v>
      </c>
      <c r="F20" s="84"/>
      <c r="G20" s="85">
        <v>2</v>
      </c>
      <c r="H20" s="87">
        <v>32</v>
      </c>
      <c r="I20" s="87">
        <v>16</v>
      </c>
      <c r="J20" s="87">
        <v>48</v>
      </c>
      <c r="K20" s="81">
        <f t="shared" si="0"/>
        <v>96</v>
      </c>
      <c r="L20" s="209"/>
      <c r="M20" s="67"/>
      <c r="N20" s="69"/>
    </row>
    <row r="21" spans="1:18" ht="15.75" customHeight="1">
      <c r="A21" s="67"/>
      <c r="B21" s="300">
        <v>2</v>
      </c>
      <c r="C21" s="77" t="s">
        <v>23</v>
      </c>
      <c r="D21" s="88" t="s">
        <v>16</v>
      </c>
      <c r="E21" s="89"/>
      <c r="F21" s="89"/>
      <c r="G21" s="90">
        <v>2</v>
      </c>
      <c r="H21" s="89"/>
      <c r="I21" s="91">
        <v>48</v>
      </c>
      <c r="J21" s="91">
        <v>96</v>
      </c>
      <c r="K21" s="81">
        <f t="shared" si="0"/>
        <v>144</v>
      </c>
      <c r="L21" s="302">
        <f>SUM(G21:G28)</f>
        <v>19</v>
      </c>
      <c r="M21" s="67"/>
      <c r="N21" s="92"/>
      <c r="O21" s="92"/>
      <c r="P21" s="93"/>
      <c r="Q21" s="93"/>
      <c r="R21" s="92"/>
    </row>
    <row r="22" spans="1:18" ht="15.75" customHeight="1">
      <c r="A22" s="67"/>
      <c r="B22" s="205"/>
      <c r="C22" s="83" t="s">
        <v>34</v>
      </c>
      <c r="D22" s="94" t="s">
        <v>16</v>
      </c>
      <c r="E22" s="95"/>
      <c r="F22" s="95"/>
      <c r="G22" s="96">
        <v>2</v>
      </c>
      <c r="H22" s="97">
        <v>32</v>
      </c>
      <c r="I22" s="97">
        <v>64</v>
      </c>
      <c r="J22" s="95"/>
      <c r="K22" s="81">
        <f t="shared" si="0"/>
        <v>96</v>
      </c>
      <c r="L22" s="205"/>
      <c r="M22" s="67"/>
      <c r="N22" s="92"/>
      <c r="O22" s="92"/>
      <c r="P22" s="93"/>
      <c r="Q22" s="93"/>
      <c r="R22" s="92"/>
    </row>
    <row r="23" spans="1:18" ht="15.75" customHeight="1">
      <c r="A23" s="67"/>
      <c r="B23" s="205"/>
      <c r="C23" s="83" t="s">
        <v>44</v>
      </c>
      <c r="D23" s="95"/>
      <c r="E23" s="95"/>
      <c r="F23" s="94" t="s">
        <v>16</v>
      </c>
      <c r="G23" s="96">
        <v>3</v>
      </c>
      <c r="H23" s="97">
        <v>144</v>
      </c>
      <c r="I23" s="95"/>
      <c r="J23" s="95"/>
      <c r="K23" s="81">
        <f t="shared" si="0"/>
        <v>144</v>
      </c>
      <c r="L23" s="205"/>
      <c r="M23" s="98"/>
      <c r="N23" s="92"/>
      <c r="O23" s="93"/>
      <c r="P23" s="93"/>
      <c r="Q23" s="92"/>
      <c r="R23" s="92"/>
    </row>
    <row r="24" spans="1:18" ht="15.75" customHeight="1">
      <c r="A24" s="67"/>
      <c r="B24" s="205"/>
      <c r="C24" s="83" t="s">
        <v>137</v>
      </c>
      <c r="D24" s="95"/>
      <c r="E24" s="95"/>
      <c r="F24" s="94" t="s">
        <v>16</v>
      </c>
      <c r="G24" s="96">
        <v>3</v>
      </c>
      <c r="H24" s="97">
        <v>144</v>
      </c>
      <c r="I24" s="95"/>
      <c r="J24" s="95"/>
      <c r="K24" s="81">
        <f t="shared" si="0"/>
        <v>144</v>
      </c>
      <c r="L24" s="205"/>
      <c r="M24" s="67"/>
      <c r="N24" s="92"/>
      <c r="O24" s="93"/>
      <c r="P24" s="93"/>
      <c r="Q24" s="92"/>
      <c r="R24" s="92"/>
    </row>
    <row r="25" spans="1:18" ht="15.75" customHeight="1">
      <c r="A25" s="67"/>
      <c r="B25" s="205"/>
      <c r="C25" s="83" t="s">
        <v>59</v>
      </c>
      <c r="D25" s="94" t="s">
        <v>16</v>
      </c>
      <c r="E25" s="95"/>
      <c r="F25" s="95"/>
      <c r="G25" s="96">
        <v>3</v>
      </c>
      <c r="H25" s="95"/>
      <c r="I25" s="97">
        <v>48</v>
      </c>
      <c r="J25" s="97">
        <v>96</v>
      </c>
      <c r="K25" s="81">
        <f t="shared" si="0"/>
        <v>144</v>
      </c>
      <c r="L25" s="205"/>
      <c r="M25" s="67"/>
      <c r="N25" s="92"/>
      <c r="O25" s="92"/>
      <c r="P25" s="93"/>
      <c r="Q25" s="93"/>
      <c r="R25" s="92"/>
    </row>
    <row r="26" spans="1:18" ht="15.75" customHeight="1">
      <c r="A26" s="67"/>
      <c r="B26" s="205"/>
      <c r="C26" s="83" t="s">
        <v>78</v>
      </c>
      <c r="D26" s="94" t="s">
        <v>16</v>
      </c>
      <c r="E26" s="95"/>
      <c r="F26" s="95"/>
      <c r="G26" s="96">
        <v>2</v>
      </c>
      <c r="H26" s="95"/>
      <c r="I26" s="97">
        <v>16</v>
      </c>
      <c r="J26" s="97">
        <v>32</v>
      </c>
      <c r="K26" s="81">
        <f t="shared" si="0"/>
        <v>48</v>
      </c>
      <c r="L26" s="205"/>
      <c r="M26" s="67"/>
      <c r="N26" s="92"/>
      <c r="O26" s="92"/>
      <c r="P26" s="93"/>
      <c r="Q26" s="93"/>
      <c r="R26" s="92"/>
    </row>
    <row r="27" spans="1:18" ht="15.75" customHeight="1">
      <c r="A27" s="67"/>
      <c r="B27" s="205"/>
      <c r="C27" s="83" t="s">
        <v>82</v>
      </c>
      <c r="D27" s="94" t="s">
        <v>16</v>
      </c>
      <c r="E27" s="99"/>
      <c r="F27" s="99"/>
      <c r="G27" s="96">
        <v>2</v>
      </c>
      <c r="H27" s="99"/>
      <c r="I27" s="97">
        <v>32</v>
      </c>
      <c r="J27" s="97">
        <v>64</v>
      </c>
      <c r="K27" s="81">
        <f t="shared" si="0"/>
        <v>96</v>
      </c>
      <c r="L27" s="205"/>
      <c r="M27" s="67"/>
      <c r="N27" s="92"/>
      <c r="O27" s="92"/>
      <c r="P27" s="93"/>
      <c r="Q27" s="93"/>
      <c r="R27" s="92"/>
    </row>
    <row r="28" spans="1:18" ht="15.75" customHeight="1">
      <c r="A28" s="67"/>
      <c r="B28" s="206"/>
      <c r="C28" s="83" t="s">
        <v>87</v>
      </c>
      <c r="D28" s="99"/>
      <c r="E28" s="94" t="s">
        <v>16</v>
      </c>
      <c r="F28" s="99"/>
      <c r="G28" s="96">
        <v>2</v>
      </c>
      <c r="H28" s="97">
        <v>32</v>
      </c>
      <c r="I28" s="97">
        <v>32</v>
      </c>
      <c r="J28" s="97">
        <v>64</v>
      </c>
      <c r="K28" s="81">
        <f t="shared" si="0"/>
        <v>128</v>
      </c>
      <c r="L28" s="206"/>
      <c r="M28" s="67"/>
      <c r="N28" s="92"/>
      <c r="O28" s="92"/>
      <c r="P28" s="93"/>
      <c r="Q28" s="93"/>
      <c r="R28" s="92"/>
    </row>
    <row r="29" spans="1:18" ht="15.75" customHeight="1">
      <c r="A29" s="67"/>
      <c r="B29" s="302">
        <v>3</v>
      </c>
      <c r="C29" s="77" t="s">
        <v>24</v>
      </c>
      <c r="D29" s="100" t="s">
        <v>16</v>
      </c>
      <c r="E29" s="101"/>
      <c r="F29" s="101"/>
      <c r="G29" s="90">
        <v>2</v>
      </c>
      <c r="H29" s="101"/>
      <c r="I29" s="91">
        <v>32</v>
      </c>
      <c r="J29" s="91">
        <v>64</v>
      </c>
      <c r="K29" s="81">
        <f t="shared" si="0"/>
        <v>96</v>
      </c>
      <c r="L29" s="302">
        <f>SUM(G29:G34)</f>
        <v>15</v>
      </c>
      <c r="M29" s="67"/>
      <c r="N29" s="92"/>
      <c r="O29" s="92"/>
      <c r="P29" s="93"/>
      <c r="Q29" s="93"/>
      <c r="R29" s="92"/>
    </row>
    <row r="30" spans="1:18" ht="15.75" customHeight="1">
      <c r="A30" s="67"/>
      <c r="B30" s="205"/>
      <c r="C30" s="83" t="s">
        <v>45</v>
      </c>
      <c r="D30" s="99"/>
      <c r="E30" s="99"/>
      <c r="F30" s="94" t="s">
        <v>16</v>
      </c>
      <c r="G30" s="96">
        <v>3</v>
      </c>
      <c r="H30" s="97">
        <v>144</v>
      </c>
      <c r="I30" s="99"/>
      <c r="J30" s="99"/>
      <c r="K30" s="81">
        <f t="shared" si="0"/>
        <v>144</v>
      </c>
      <c r="L30" s="205"/>
      <c r="M30" s="67"/>
      <c r="N30" s="92"/>
      <c r="O30" s="93"/>
      <c r="P30" s="92"/>
      <c r="Q30" s="93"/>
      <c r="R30" s="92"/>
    </row>
    <row r="31" spans="1:18" ht="15.75" customHeight="1">
      <c r="A31" s="67"/>
      <c r="B31" s="205"/>
      <c r="C31" s="83" t="s">
        <v>55</v>
      </c>
      <c r="D31" s="99"/>
      <c r="E31" s="99"/>
      <c r="F31" s="94" t="s">
        <v>16</v>
      </c>
      <c r="G31" s="96">
        <v>3</v>
      </c>
      <c r="H31" s="97">
        <v>144</v>
      </c>
      <c r="I31" s="99"/>
      <c r="J31" s="99"/>
      <c r="K31" s="81">
        <f t="shared" si="0"/>
        <v>144</v>
      </c>
      <c r="L31" s="205"/>
      <c r="M31" s="67"/>
      <c r="N31" s="92"/>
      <c r="O31" s="93"/>
      <c r="P31" s="93"/>
      <c r="Q31" s="92"/>
      <c r="R31" s="92"/>
    </row>
    <row r="32" spans="1:18" ht="15.75" customHeight="1">
      <c r="A32" s="67"/>
      <c r="B32" s="205"/>
      <c r="C32" s="83" t="s">
        <v>60</v>
      </c>
      <c r="D32" s="94" t="s">
        <v>16</v>
      </c>
      <c r="E32" s="99"/>
      <c r="F32" s="99"/>
      <c r="G32" s="96">
        <v>2</v>
      </c>
      <c r="H32" s="99"/>
      <c r="I32" s="97">
        <v>32</v>
      </c>
      <c r="J32" s="97">
        <v>64</v>
      </c>
      <c r="K32" s="81">
        <f t="shared" si="0"/>
        <v>96</v>
      </c>
      <c r="L32" s="205"/>
      <c r="M32" s="67"/>
      <c r="N32" s="92"/>
      <c r="O32" s="93"/>
      <c r="P32" s="93"/>
      <c r="Q32" s="92"/>
      <c r="R32" s="92"/>
    </row>
    <row r="33" spans="1:18" ht="15.75" customHeight="1">
      <c r="A33" s="67"/>
      <c r="B33" s="205"/>
      <c r="C33" s="83" t="s">
        <v>83</v>
      </c>
      <c r="D33" s="94" t="s">
        <v>16</v>
      </c>
      <c r="E33" s="99"/>
      <c r="F33" s="99"/>
      <c r="G33" s="96">
        <v>2</v>
      </c>
      <c r="H33" s="99"/>
      <c r="I33" s="97">
        <v>32</v>
      </c>
      <c r="J33" s="97">
        <v>64</v>
      </c>
      <c r="K33" s="81">
        <f t="shared" si="0"/>
        <v>96</v>
      </c>
      <c r="L33" s="205"/>
      <c r="M33" s="67"/>
      <c r="N33" s="92"/>
      <c r="O33" s="92"/>
      <c r="P33" s="93"/>
      <c r="Q33" s="93"/>
      <c r="R33" s="92"/>
    </row>
    <row r="34" spans="1:18" ht="15.75" customHeight="1">
      <c r="A34" s="67"/>
      <c r="B34" s="206"/>
      <c r="C34" s="83" t="s">
        <v>99</v>
      </c>
      <c r="D34" s="94" t="s">
        <v>16</v>
      </c>
      <c r="E34" s="99"/>
      <c r="F34" s="99"/>
      <c r="G34" s="96">
        <v>3</v>
      </c>
      <c r="H34" s="99"/>
      <c r="I34" s="97">
        <v>48</v>
      </c>
      <c r="J34" s="97">
        <v>96</v>
      </c>
      <c r="K34" s="81">
        <f t="shared" si="0"/>
        <v>144</v>
      </c>
      <c r="L34" s="206"/>
      <c r="M34" s="67"/>
      <c r="N34" s="92"/>
      <c r="O34" s="93"/>
      <c r="P34" s="93"/>
      <c r="Q34" s="92"/>
      <c r="R34" s="92"/>
    </row>
    <row r="35" spans="1:18" ht="15.75" customHeight="1">
      <c r="A35" s="67"/>
      <c r="B35" s="301">
        <v>4</v>
      </c>
      <c r="C35" s="83" t="s">
        <v>140</v>
      </c>
      <c r="D35" s="94" t="s">
        <v>16</v>
      </c>
      <c r="E35" s="99"/>
      <c r="F35" s="99"/>
      <c r="G35" s="96">
        <v>3</v>
      </c>
      <c r="H35" s="99"/>
      <c r="I35" s="97">
        <v>48</v>
      </c>
      <c r="J35" s="97">
        <v>96</v>
      </c>
      <c r="K35" s="81">
        <f t="shared" si="0"/>
        <v>144</v>
      </c>
      <c r="L35" s="301">
        <f>SUM(G35:G40)</f>
        <v>17</v>
      </c>
      <c r="M35" s="67"/>
      <c r="N35" s="69"/>
    </row>
    <row r="36" spans="1:18" ht="15.75" customHeight="1">
      <c r="A36" s="67"/>
      <c r="B36" s="205"/>
      <c r="C36" s="83" t="s">
        <v>35</v>
      </c>
      <c r="D36" s="99"/>
      <c r="E36" s="94" t="s">
        <v>16</v>
      </c>
      <c r="F36" s="99"/>
      <c r="G36" s="96">
        <v>3</v>
      </c>
      <c r="H36" s="97">
        <v>96</v>
      </c>
      <c r="I36" s="99"/>
      <c r="J36" s="97">
        <v>48</v>
      </c>
      <c r="K36" s="81">
        <f t="shared" si="0"/>
        <v>144</v>
      </c>
      <c r="L36" s="205"/>
      <c r="M36" s="67"/>
      <c r="N36" s="69"/>
    </row>
    <row r="37" spans="1:18" ht="15.75" customHeight="1">
      <c r="A37" s="67"/>
      <c r="B37" s="205"/>
      <c r="C37" s="83" t="s">
        <v>46</v>
      </c>
      <c r="D37" s="99"/>
      <c r="E37" s="99"/>
      <c r="F37" s="94" t="s">
        <v>16</v>
      </c>
      <c r="G37" s="96">
        <v>3</v>
      </c>
      <c r="H37" s="97">
        <v>144</v>
      </c>
      <c r="I37" s="99"/>
      <c r="J37" s="99"/>
      <c r="K37" s="81">
        <f t="shared" si="0"/>
        <v>144</v>
      </c>
      <c r="L37" s="205"/>
      <c r="M37" s="67"/>
      <c r="N37" s="69"/>
    </row>
    <row r="38" spans="1:18" ht="15.75" customHeight="1">
      <c r="A38" s="67"/>
      <c r="B38" s="205"/>
      <c r="C38" s="83" t="s">
        <v>141</v>
      </c>
      <c r="D38" s="99"/>
      <c r="E38" s="99"/>
      <c r="F38" s="94" t="s">
        <v>16</v>
      </c>
      <c r="G38" s="96">
        <v>3</v>
      </c>
      <c r="H38" s="97">
        <v>144</v>
      </c>
      <c r="I38" s="99"/>
      <c r="J38" s="99"/>
      <c r="K38" s="81">
        <f t="shared" si="0"/>
        <v>144</v>
      </c>
      <c r="L38" s="205"/>
      <c r="M38" s="67"/>
      <c r="N38" s="69"/>
    </row>
    <row r="39" spans="1:18" ht="15.75" customHeight="1">
      <c r="A39" s="67"/>
      <c r="B39" s="205"/>
      <c r="C39" s="83" t="s">
        <v>61</v>
      </c>
      <c r="D39" s="94" t="s">
        <v>16</v>
      </c>
      <c r="E39" s="99"/>
      <c r="F39" s="99"/>
      <c r="G39" s="96">
        <v>2</v>
      </c>
      <c r="H39" s="99"/>
      <c r="I39" s="97">
        <v>48</v>
      </c>
      <c r="J39" s="97">
        <v>48</v>
      </c>
      <c r="K39" s="81">
        <f t="shared" si="0"/>
        <v>96</v>
      </c>
      <c r="L39" s="205"/>
      <c r="M39" s="67"/>
      <c r="N39" s="69"/>
    </row>
    <row r="40" spans="1:18" ht="15.75" customHeight="1">
      <c r="A40" s="67"/>
      <c r="B40" s="206"/>
      <c r="C40" s="83" t="s">
        <v>92</v>
      </c>
      <c r="D40" s="99"/>
      <c r="E40" s="99"/>
      <c r="F40" s="94" t="s">
        <v>16</v>
      </c>
      <c r="G40" s="96">
        <v>3</v>
      </c>
      <c r="H40" s="97">
        <v>144</v>
      </c>
      <c r="I40" s="99"/>
      <c r="J40" s="99"/>
      <c r="K40" s="81">
        <f t="shared" si="0"/>
        <v>144</v>
      </c>
      <c r="L40" s="206"/>
      <c r="M40" s="67"/>
      <c r="N40" s="69"/>
    </row>
    <row r="41" spans="1:18" ht="15.75" customHeight="1">
      <c r="A41" s="67"/>
      <c r="B41" s="301">
        <v>5</v>
      </c>
      <c r="C41" s="83" t="s">
        <v>26</v>
      </c>
      <c r="D41" s="99"/>
      <c r="E41" s="94" t="s">
        <v>16</v>
      </c>
      <c r="F41" s="99"/>
      <c r="G41" s="96">
        <v>3</v>
      </c>
      <c r="H41" s="97">
        <v>96</v>
      </c>
      <c r="I41" s="99"/>
      <c r="J41" s="97">
        <v>48</v>
      </c>
      <c r="K41" s="81">
        <f t="shared" si="0"/>
        <v>144</v>
      </c>
      <c r="L41" s="301">
        <v>19</v>
      </c>
      <c r="M41" s="67"/>
      <c r="N41" s="69"/>
    </row>
    <row r="42" spans="1:18" ht="15.75" customHeight="1">
      <c r="A42" s="67"/>
      <c r="B42" s="205"/>
      <c r="C42" s="83" t="s">
        <v>173</v>
      </c>
      <c r="D42" s="99"/>
      <c r="E42" s="94" t="s">
        <v>16</v>
      </c>
      <c r="F42" s="99"/>
      <c r="G42" s="96">
        <v>3</v>
      </c>
      <c r="H42" s="97">
        <v>96</v>
      </c>
      <c r="I42" s="99"/>
      <c r="J42" s="97">
        <v>48</v>
      </c>
      <c r="K42" s="81">
        <f t="shared" si="0"/>
        <v>144</v>
      </c>
      <c r="L42" s="205"/>
      <c r="M42" s="67"/>
      <c r="N42" s="69"/>
    </row>
    <row r="43" spans="1:18" ht="15.75" customHeight="1">
      <c r="A43" s="67"/>
      <c r="B43" s="205"/>
      <c r="C43" s="83" t="s">
        <v>47</v>
      </c>
      <c r="D43" s="99"/>
      <c r="E43" s="99"/>
      <c r="F43" s="94" t="s">
        <v>16</v>
      </c>
      <c r="G43" s="96">
        <v>3</v>
      </c>
      <c r="H43" s="97">
        <v>144</v>
      </c>
      <c r="I43" s="99"/>
      <c r="J43" s="99"/>
      <c r="K43" s="81">
        <f t="shared" si="0"/>
        <v>144</v>
      </c>
      <c r="L43" s="205"/>
      <c r="M43" s="67"/>
      <c r="N43" s="69"/>
    </row>
    <row r="44" spans="1:18" ht="15.75" customHeight="1">
      <c r="A44" s="67"/>
      <c r="B44" s="205"/>
      <c r="C44" s="83" t="s">
        <v>57</v>
      </c>
      <c r="D44" s="99"/>
      <c r="E44" s="99"/>
      <c r="F44" s="94" t="s">
        <v>16</v>
      </c>
      <c r="G44" s="96">
        <v>3</v>
      </c>
      <c r="H44" s="97">
        <v>144</v>
      </c>
      <c r="I44" s="99"/>
      <c r="J44" s="99"/>
      <c r="K44" s="81">
        <f t="shared" si="0"/>
        <v>144</v>
      </c>
      <c r="L44" s="205"/>
      <c r="M44" s="67"/>
      <c r="N44" s="69"/>
    </row>
    <row r="45" spans="1:18" ht="15.75" customHeight="1">
      <c r="A45" s="67"/>
      <c r="B45" s="205"/>
      <c r="C45" s="83" t="s">
        <v>62</v>
      </c>
      <c r="D45" s="94" t="s">
        <v>16</v>
      </c>
      <c r="E45" s="99"/>
      <c r="F45" s="99"/>
      <c r="G45" s="96">
        <v>2</v>
      </c>
      <c r="H45" s="99"/>
      <c r="I45" s="97">
        <v>32</v>
      </c>
      <c r="J45" s="97">
        <v>64</v>
      </c>
      <c r="K45" s="81">
        <f t="shared" si="0"/>
        <v>96</v>
      </c>
      <c r="L45" s="205"/>
      <c r="M45" s="67"/>
      <c r="N45" s="69"/>
    </row>
    <row r="46" spans="1:18" ht="15.75" customHeight="1">
      <c r="A46" s="67"/>
      <c r="B46" s="205"/>
      <c r="C46" s="83" t="s">
        <v>174</v>
      </c>
      <c r="D46" s="94" t="s">
        <v>16</v>
      </c>
      <c r="E46" s="99"/>
      <c r="F46" s="99"/>
      <c r="G46" s="96">
        <v>2</v>
      </c>
      <c r="H46" s="99"/>
      <c r="I46" s="97">
        <v>32</v>
      </c>
      <c r="J46" s="97">
        <v>64</v>
      </c>
      <c r="K46" s="81">
        <f t="shared" si="0"/>
        <v>96</v>
      </c>
      <c r="L46" s="205"/>
      <c r="M46" s="67"/>
      <c r="N46" s="69"/>
    </row>
    <row r="47" spans="1:18" ht="15.75" customHeight="1">
      <c r="A47" s="67"/>
      <c r="B47" s="206"/>
      <c r="C47" s="83" t="s">
        <v>175</v>
      </c>
      <c r="D47" s="99"/>
      <c r="E47" s="99"/>
      <c r="F47" s="94" t="s">
        <v>16</v>
      </c>
      <c r="G47" s="96">
        <v>3</v>
      </c>
      <c r="H47" s="97">
        <v>144</v>
      </c>
      <c r="I47" s="99"/>
      <c r="J47" s="99"/>
      <c r="K47" s="81">
        <f t="shared" si="0"/>
        <v>144</v>
      </c>
      <c r="L47" s="206"/>
      <c r="M47" s="67"/>
      <c r="N47" s="69"/>
    </row>
    <row r="48" spans="1:18" ht="15.75" customHeight="1">
      <c r="A48" s="67"/>
      <c r="B48" s="301">
        <v>6</v>
      </c>
      <c r="C48" s="83" t="s">
        <v>146</v>
      </c>
      <c r="D48" s="99"/>
      <c r="E48" s="99"/>
      <c r="F48" s="94" t="s">
        <v>16</v>
      </c>
      <c r="G48" s="96">
        <v>3</v>
      </c>
      <c r="H48" s="97">
        <v>144</v>
      </c>
      <c r="I48" s="99"/>
      <c r="J48" s="99"/>
      <c r="K48" s="81">
        <f t="shared" si="0"/>
        <v>144</v>
      </c>
      <c r="L48" s="301">
        <v>6</v>
      </c>
      <c r="M48" s="67"/>
      <c r="N48" s="69"/>
    </row>
    <row r="49" spans="1:18" ht="15.75" customHeight="1">
      <c r="A49" s="67"/>
      <c r="B49" s="206"/>
      <c r="C49" s="83" t="s">
        <v>176</v>
      </c>
      <c r="D49" s="99"/>
      <c r="E49" s="99"/>
      <c r="F49" s="94" t="s">
        <v>16</v>
      </c>
      <c r="G49" s="96">
        <v>3</v>
      </c>
      <c r="H49" s="97">
        <v>144</v>
      </c>
      <c r="I49" s="99"/>
      <c r="J49" s="99"/>
      <c r="K49" s="81">
        <f t="shared" si="0"/>
        <v>144</v>
      </c>
      <c r="L49" s="206"/>
      <c r="M49" s="67">
        <f>SUM(L15:L49)</f>
        <v>90</v>
      </c>
      <c r="N49" s="69"/>
    </row>
    <row r="50" spans="1:18" ht="15.75" customHeight="1">
      <c r="A50" s="67"/>
      <c r="B50" s="102" t="s">
        <v>101</v>
      </c>
      <c r="C50" s="83" t="s">
        <v>148</v>
      </c>
      <c r="D50" s="83" t="s">
        <v>16</v>
      </c>
      <c r="E50" s="103"/>
      <c r="F50" s="103"/>
      <c r="G50" s="85">
        <v>5</v>
      </c>
      <c r="H50" s="97">
        <v>64</v>
      </c>
      <c r="I50" s="94">
        <v>112</v>
      </c>
      <c r="J50" s="94">
        <v>64</v>
      </c>
      <c r="K50" s="81">
        <f t="shared" si="0"/>
        <v>240</v>
      </c>
      <c r="L50" s="104">
        <f>SUM(G50)</f>
        <v>5</v>
      </c>
      <c r="M50" s="67">
        <f>M49+L50</f>
        <v>95</v>
      </c>
      <c r="N50" s="69"/>
    </row>
    <row r="51" spans="1:18" ht="15.75" customHeight="1">
      <c r="A51" s="67"/>
      <c r="B51" s="301">
        <v>7</v>
      </c>
      <c r="C51" s="105" t="s">
        <v>27</v>
      </c>
      <c r="D51" s="94" t="s">
        <v>16</v>
      </c>
      <c r="E51" s="99"/>
      <c r="F51" s="99"/>
      <c r="G51" s="96">
        <v>2</v>
      </c>
      <c r="H51" s="99"/>
      <c r="I51" s="97">
        <v>32</v>
      </c>
      <c r="J51" s="97">
        <v>64</v>
      </c>
      <c r="K51" s="81">
        <f t="shared" si="0"/>
        <v>96</v>
      </c>
      <c r="L51" s="301">
        <f>SUM(G51:G56)</f>
        <v>14</v>
      </c>
      <c r="M51" s="67"/>
      <c r="N51" s="69"/>
    </row>
    <row r="52" spans="1:18" ht="15.75" customHeight="1">
      <c r="A52" s="67"/>
      <c r="B52" s="205"/>
      <c r="C52" s="106" t="s">
        <v>150</v>
      </c>
      <c r="D52" s="99"/>
      <c r="E52" s="99"/>
      <c r="F52" s="94" t="s">
        <v>16</v>
      </c>
      <c r="G52" s="96">
        <v>3</v>
      </c>
      <c r="H52" s="97">
        <v>144</v>
      </c>
      <c r="I52" s="99"/>
      <c r="J52" s="99"/>
      <c r="K52" s="81">
        <f t="shared" si="0"/>
        <v>144</v>
      </c>
      <c r="L52" s="205"/>
      <c r="M52" s="67"/>
      <c r="N52" s="69"/>
    </row>
    <row r="53" spans="1:18" ht="15.75" customHeight="1">
      <c r="A53" s="67"/>
      <c r="B53" s="205"/>
      <c r="C53" s="106" t="s">
        <v>151</v>
      </c>
      <c r="D53" s="94" t="s">
        <v>16</v>
      </c>
      <c r="E53" s="99"/>
      <c r="F53" s="99"/>
      <c r="G53" s="96">
        <v>2</v>
      </c>
      <c r="H53" s="99"/>
      <c r="I53" s="97">
        <v>32</v>
      </c>
      <c r="J53" s="97">
        <v>64</v>
      </c>
      <c r="K53" s="81">
        <f t="shared" si="0"/>
        <v>96</v>
      </c>
      <c r="L53" s="205"/>
      <c r="M53" s="67"/>
      <c r="N53" s="69"/>
    </row>
    <row r="54" spans="1:18" ht="15.75" customHeight="1">
      <c r="A54" s="67"/>
      <c r="B54" s="205"/>
      <c r="C54" s="106" t="s">
        <v>73</v>
      </c>
      <c r="D54" s="99"/>
      <c r="E54" s="94" t="s">
        <v>16</v>
      </c>
      <c r="F54" s="99"/>
      <c r="G54" s="96">
        <v>2</v>
      </c>
      <c r="H54" s="97">
        <v>16</v>
      </c>
      <c r="I54" s="97">
        <v>16</v>
      </c>
      <c r="J54" s="97">
        <v>64</v>
      </c>
      <c r="K54" s="81">
        <f t="shared" si="0"/>
        <v>96</v>
      </c>
      <c r="L54" s="205"/>
      <c r="M54" s="67"/>
      <c r="N54" s="69"/>
    </row>
    <row r="55" spans="1:18" ht="15.75" customHeight="1">
      <c r="A55" s="67"/>
      <c r="B55" s="205"/>
      <c r="C55" s="106" t="s">
        <v>84</v>
      </c>
      <c r="D55" s="94" t="s">
        <v>16</v>
      </c>
      <c r="E55" s="99"/>
      <c r="F55" s="99"/>
      <c r="G55" s="96">
        <v>2</v>
      </c>
      <c r="H55" s="99"/>
      <c r="I55" s="97">
        <v>32</v>
      </c>
      <c r="J55" s="97">
        <v>64</v>
      </c>
      <c r="K55" s="81">
        <f t="shared" si="0"/>
        <v>96</v>
      </c>
      <c r="L55" s="205"/>
      <c r="M55" s="67"/>
      <c r="N55" s="69"/>
    </row>
    <row r="56" spans="1:18" ht="15.75" customHeight="1">
      <c r="A56" s="67"/>
      <c r="B56" s="206"/>
      <c r="C56" s="106" t="s">
        <v>100</v>
      </c>
      <c r="D56" s="94" t="s">
        <v>16</v>
      </c>
      <c r="E56" s="99"/>
      <c r="F56" s="99"/>
      <c r="G56" s="96">
        <v>3</v>
      </c>
      <c r="H56" s="97">
        <v>48</v>
      </c>
      <c r="I56" s="99"/>
      <c r="J56" s="97">
        <v>96</v>
      </c>
      <c r="K56" s="81">
        <f t="shared" si="0"/>
        <v>144</v>
      </c>
      <c r="L56" s="206"/>
      <c r="M56" s="67"/>
      <c r="N56" s="69"/>
    </row>
    <row r="57" spans="1:18" ht="15.75" customHeight="1">
      <c r="A57" s="67"/>
      <c r="B57" s="301">
        <v>8</v>
      </c>
      <c r="C57" s="106" t="s">
        <v>28</v>
      </c>
      <c r="D57" s="99"/>
      <c r="E57" s="94" t="s">
        <v>16</v>
      </c>
      <c r="F57" s="99"/>
      <c r="G57" s="96">
        <v>3</v>
      </c>
      <c r="H57" s="97">
        <v>96</v>
      </c>
      <c r="I57" s="99"/>
      <c r="J57" s="97">
        <v>48</v>
      </c>
      <c r="K57" s="81">
        <f t="shared" si="0"/>
        <v>144</v>
      </c>
      <c r="L57" s="301">
        <f>SUM(G57:G63)</f>
        <v>19</v>
      </c>
      <c r="M57" s="67"/>
      <c r="N57" s="107" t="s">
        <v>28</v>
      </c>
      <c r="O57" s="108"/>
      <c r="P57" s="107" t="s">
        <v>16</v>
      </c>
      <c r="Q57" s="108"/>
      <c r="R57" s="107">
        <v>3</v>
      </c>
    </row>
    <row r="58" spans="1:18" ht="15.75" customHeight="1">
      <c r="A58" s="67"/>
      <c r="B58" s="205"/>
      <c r="C58" s="106" t="s">
        <v>149</v>
      </c>
      <c r="D58" s="99"/>
      <c r="E58" s="99"/>
      <c r="F58" s="94" t="s">
        <v>16</v>
      </c>
      <c r="G58" s="96">
        <v>3</v>
      </c>
      <c r="H58" s="97">
        <v>144</v>
      </c>
      <c r="I58" s="99"/>
      <c r="J58" s="99"/>
      <c r="K58" s="81">
        <f t="shared" si="0"/>
        <v>144</v>
      </c>
      <c r="L58" s="205"/>
      <c r="M58" s="67"/>
      <c r="N58" s="107" t="s">
        <v>149</v>
      </c>
      <c r="O58" s="108"/>
      <c r="P58" s="108"/>
      <c r="Q58" s="107" t="s">
        <v>16</v>
      </c>
      <c r="R58" s="107">
        <v>3</v>
      </c>
    </row>
    <row r="59" spans="1:18" ht="15.75" customHeight="1">
      <c r="A59" s="67"/>
      <c r="B59" s="205"/>
      <c r="C59" s="106" t="s">
        <v>64</v>
      </c>
      <c r="D59" s="94" t="s">
        <v>16</v>
      </c>
      <c r="E59" s="99"/>
      <c r="F59" s="99"/>
      <c r="G59" s="96">
        <v>3</v>
      </c>
      <c r="H59" s="99"/>
      <c r="I59" s="97">
        <v>48</v>
      </c>
      <c r="J59" s="97">
        <v>96</v>
      </c>
      <c r="K59" s="81">
        <f t="shared" si="0"/>
        <v>144</v>
      </c>
      <c r="L59" s="205"/>
      <c r="M59" s="67"/>
      <c r="N59" s="107" t="s">
        <v>64</v>
      </c>
      <c r="O59" s="107" t="s">
        <v>16</v>
      </c>
      <c r="P59" s="108"/>
      <c r="Q59" s="108"/>
      <c r="R59" s="107">
        <v>3</v>
      </c>
    </row>
    <row r="60" spans="1:18" ht="15.75" customHeight="1">
      <c r="A60" s="67"/>
      <c r="B60" s="205"/>
      <c r="C60" s="106" t="s">
        <v>68</v>
      </c>
      <c r="D60" s="94" t="s">
        <v>16</v>
      </c>
      <c r="E60" s="99"/>
      <c r="F60" s="99"/>
      <c r="G60" s="96">
        <v>2</v>
      </c>
      <c r="H60" s="99"/>
      <c r="I60" s="97">
        <v>32</v>
      </c>
      <c r="J60" s="97">
        <v>64</v>
      </c>
      <c r="K60" s="81">
        <f t="shared" si="0"/>
        <v>96</v>
      </c>
      <c r="L60" s="205"/>
      <c r="M60" s="67"/>
      <c r="N60" s="107" t="s">
        <v>68</v>
      </c>
      <c r="O60" s="107" t="s">
        <v>16</v>
      </c>
      <c r="P60" s="108"/>
      <c r="Q60" s="108"/>
      <c r="R60" s="107">
        <v>2</v>
      </c>
    </row>
    <row r="61" spans="1:18" ht="15.75" customHeight="1">
      <c r="A61" s="67"/>
      <c r="B61" s="205"/>
      <c r="C61" s="106" t="s">
        <v>74</v>
      </c>
      <c r="D61" s="94" t="s">
        <v>16</v>
      </c>
      <c r="E61" s="99"/>
      <c r="F61" s="99"/>
      <c r="G61" s="96">
        <v>3</v>
      </c>
      <c r="H61" s="99"/>
      <c r="I61" s="97">
        <v>48</v>
      </c>
      <c r="J61" s="97">
        <v>96</v>
      </c>
      <c r="K61" s="81">
        <f t="shared" si="0"/>
        <v>144</v>
      </c>
      <c r="L61" s="205"/>
      <c r="M61" s="67"/>
      <c r="N61" s="107" t="s">
        <v>74</v>
      </c>
      <c r="O61" s="107" t="s">
        <v>16</v>
      </c>
      <c r="P61" s="108"/>
      <c r="Q61" s="108"/>
      <c r="R61" s="107">
        <v>3</v>
      </c>
    </row>
    <row r="62" spans="1:18" ht="15.75" customHeight="1">
      <c r="A62" s="67"/>
      <c r="B62" s="205"/>
      <c r="C62" s="106" t="s">
        <v>85</v>
      </c>
      <c r="D62" s="94" t="s">
        <v>16</v>
      </c>
      <c r="E62" s="99"/>
      <c r="F62" s="99"/>
      <c r="G62" s="96">
        <v>2</v>
      </c>
      <c r="H62" s="99"/>
      <c r="I62" s="97">
        <v>32</v>
      </c>
      <c r="J62" s="97">
        <v>64</v>
      </c>
      <c r="K62" s="81">
        <f t="shared" si="0"/>
        <v>96</v>
      </c>
      <c r="L62" s="205"/>
      <c r="M62" s="67"/>
      <c r="N62" s="107" t="s">
        <v>85</v>
      </c>
      <c r="O62" s="107" t="s">
        <v>16</v>
      </c>
      <c r="P62" s="108"/>
      <c r="Q62" s="108"/>
      <c r="R62" s="107">
        <v>2</v>
      </c>
    </row>
    <row r="63" spans="1:18" ht="15.75" customHeight="1">
      <c r="A63" s="67"/>
      <c r="B63" s="206"/>
      <c r="C63" s="106" t="s">
        <v>177</v>
      </c>
      <c r="D63" s="99"/>
      <c r="E63" s="94" t="s">
        <v>16</v>
      </c>
      <c r="F63" s="99"/>
      <c r="G63" s="96">
        <v>3</v>
      </c>
      <c r="H63" s="97">
        <v>96</v>
      </c>
      <c r="I63" s="99"/>
      <c r="J63" s="97">
        <v>48</v>
      </c>
      <c r="K63" s="81">
        <f t="shared" si="0"/>
        <v>144</v>
      </c>
      <c r="L63" s="206"/>
      <c r="M63" s="67"/>
      <c r="N63" s="107" t="s">
        <v>152</v>
      </c>
      <c r="O63" s="107" t="s">
        <v>16</v>
      </c>
      <c r="P63" s="108"/>
      <c r="Q63" s="108"/>
      <c r="R63" s="107">
        <v>3</v>
      </c>
    </row>
    <row r="64" spans="1:18" ht="15.75" customHeight="1">
      <c r="A64" s="67"/>
      <c r="B64" s="301">
        <v>9</v>
      </c>
      <c r="C64" s="106" t="s">
        <v>51</v>
      </c>
      <c r="D64" s="99"/>
      <c r="E64" s="99"/>
      <c r="F64" s="94" t="s">
        <v>16</v>
      </c>
      <c r="G64" s="96">
        <v>3</v>
      </c>
      <c r="H64" s="97">
        <v>144</v>
      </c>
      <c r="I64" s="99"/>
      <c r="J64" s="99"/>
      <c r="K64" s="81">
        <f t="shared" si="0"/>
        <v>144</v>
      </c>
      <c r="L64" s="301">
        <f>SUM(G64:G68)</f>
        <v>13</v>
      </c>
      <c r="M64" s="67"/>
      <c r="N64" s="107" t="s">
        <v>51</v>
      </c>
      <c r="O64" s="108"/>
      <c r="P64" s="108"/>
      <c r="Q64" s="107" t="s">
        <v>16</v>
      </c>
      <c r="R64" s="107">
        <v>3</v>
      </c>
    </row>
    <row r="65" spans="1:18" ht="15.75" customHeight="1">
      <c r="A65" s="67"/>
      <c r="B65" s="205"/>
      <c r="C65" s="106" t="s">
        <v>65</v>
      </c>
      <c r="D65" s="94" t="s">
        <v>16</v>
      </c>
      <c r="E65" s="99"/>
      <c r="F65" s="99"/>
      <c r="G65" s="96">
        <v>3</v>
      </c>
      <c r="H65" s="99"/>
      <c r="I65" s="97">
        <v>48</v>
      </c>
      <c r="J65" s="97">
        <v>96</v>
      </c>
      <c r="K65" s="81">
        <f t="shared" si="0"/>
        <v>144</v>
      </c>
      <c r="L65" s="205"/>
      <c r="M65" s="67"/>
      <c r="N65" s="107" t="s">
        <v>65</v>
      </c>
      <c r="O65" s="107" t="s">
        <v>16</v>
      </c>
      <c r="P65" s="108"/>
      <c r="Q65" s="108"/>
      <c r="R65" s="107">
        <v>3</v>
      </c>
    </row>
    <row r="66" spans="1:18" ht="15.75" customHeight="1">
      <c r="A66" s="67"/>
      <c r="B66" s="205"/>
      <c r="C66" s="106" t="s">
        <v>178</v>
      </c>
      <c r="D66" s="94" t="s">
        <v>16</v>
      </c>
      <c r="E66" s="99"/>
      <c r="F66" s="99"/>
      <c r="G66" s="96">
        <v>2</v>
      </c>
      <c r="H66" s="99"/>
      <c r="I66" s="97">
        <v>32</v>
      </c>
      <c r="J66" s="97">
        <v>64</v>
      </c>
      <c r="K66" s="81">
        <f t="shared" si="0"/>
        <v>96</v>
      </c>
      <c r="L66" s="205"/>
      <c r="M66" s="67"/>
      <c r="N66" s="107" t="s">
        <v>179</v>
      </c>
      <c r="O66" s="107" t="s">
        <v>16</v>
      </c>
      <c r="P66" s="108"/>
      <c r="Q66" s="108"/>
      <c r="R66" s="107">
        <v>2</v>
      </c>
    </row>
    <row r="67" spans="1:18" ht="15.75" customHeight="1">
      <c r="A67" s="67"/>
      <c r="B67" s="205"/>
      <c r="C67" s="106" t="s">
        <v>154</v>
      </c>
      <c r="D67" s="94" t="s">
        <v>16</v>
      </c>
      <c r="E67" s="99"/>
      <c r="F67" s="99"/>
      <c r="G67" s="96">
        <v>2</v>
      </c>
      <c r="H67" s="99"/>
      <c r="I67" s="97">
        <v>32</v>
      </c>
      <c r="J67" s="97">
        <v>64</v>
      </c>
      <c r="K67" s="81">
        <f t="shared" si="0"/>
        <v>96</v>
      </c>
      <c r="L67" s="205"/>
      <c r="M67" s="67"/>
      <c r="N67" s="107" t="s">
        <v>154</v>
      </c>
      <c r="O67" s="107" t="s">
        <v>16</v>
      </c>
      <c r="P67" s="108"/>
      <c r="Q67" s="108"/>
      <c r="R67" s="107">
        <v>2</v>
      </c>
    </row>
    <row r="68" spans="1:18" ht="15.75" customHeight="1">
      <c r="A68" s="67"/>
      <c r="B68" s="206"/>
      <c r="C68" s="106" t="s">
        <v>180</v>
      </c>
      <c r="D68" s="99"/>
      <c r="E68" s="94" t="s">
        <v>16</v>
      </c>
      <c r="F68" s="99"/>
      <c r="G68" s="96">
        <v>3</v>
      </c>
      <c r="H68" s="97">
        <v>96</v>
      </c>
      <c r="I68" s="99"/>
      <c r="J68" s="97">
        <v>48</v>
      </c>
      <c r="K68" s="81">
        <f t="shared" si="0"/>
        <v>144</v>
      </c>
      <c r="L68" s="206"/>
      <c r="M68" s="67"/>
      <c r="N68" s="107" t="s">
        <v>155</v>
      </c>
      <c r="O68" s="107" t="s">
        <v>16</v>
      </c>
      <c r="P68" s="108"/>
      <c r="Q68" s="108"/>
      <c r="R68" s="107">
        <v>3</v>
      </c>
    </row>
    <row r="69" spans="1:18" ht="15.75" customHeight="1">
      <c r="A69" s="67"/>
      <c r="B69" s="301">
        <v>10</v>
      </c>
      <c r="C69" s="109" t="s">
        <v>52</v>
      </c>
      <c r="D69" s="99"/>
      <c r="E69" s="99"/>
      <c r="F69" s="94" t="s">
        <v>16</v>
      </c>
      <c r="G69" s="96">
        <v>3</v>
      </c>
      <c r="H69" s="97">
        <v>144</v>
      </c>
      <c r="I69" s="99"/>
      <c r="J69" s="99"/>
      <c r="K69" s="81">
        <f t="shared" si="0"/>
        <v>144</v>
      </c>
      <c r="L69" s="301">
        <f>SUM(G69:G72)</f>
        <v>10</v>
      </c>
      <c r="M69" s="67"/>
      <c r="N69" s="107" t="s">
        <v>52</v>
      </c>
      <c r="O69" s="108"/>
      <c r="P69" s="108"/>
      <c r="Q69" s="107" t="s">
        <v>16</v>
      </c>
      <c r="R69" s="107">
        <v>3</v>
      </c>
    </row>
    <row r="70" spans="1:18" ht="15.75" customHeight="1">
      <c r="A70" s="67"/>
      <c r="B70" s="205"/>
      <c r="C70" s="109" t="s">
        <v>156</v>
      </c>
      <c r="D70" s="94" t="s">
        <v>16</v>
      </c>
      <c r="E70" s="99"/>
      <c r="F70" s="99"/>
      <c r="G70" s="96">
        <v>2</v>
      </c>
      <c r="H70" s="99"/>
      <c r="I70" s="97">
        <v>32</v>
      </c>
      <c r="J70" s="97">
        <v>64</v>
      </c>
      <c r="K70" s="81">
        <f t="shared" si="0"/>
        <v>96</v>
      </c>
      <c r="L70" s="205"/>
      <c r="M70" s="67"/>
      <c r="N70" s="107" t="s">
        <v>156</v>
      </c>
      <c r="O70" s="107" t="s">
        <v>16</v>
      </c>
      <c r="P70" s="108"/>
      <c r="Q70" s="108"/>
      <c r="R70" s="107">
        <v>2</v>
      </c>
    </row>
    <row r="71" spans="1:18" ht="15.75" customHeight="1">
      <c r="A71" s="67"/>
      <c r="B71" s="205"/>
      <c r="C71" s="109" t="s">
        <v>66</v>
      </c>
      <c r="D71" s="94" t="s">
        <v>16</v>
      </c>
      <c r="E71" s="99"/>
      <c r="F71" s="99"/>
      <c r="G71" s="96">
        <v>2</v>
      </c>
      <c r="H71" s="99"/>
      <c r="I71" s="97">
        <v>32</v>
      </c>
      <c r="J71" s="97">
        <v>64</v>
      </c>
      <c r="K71" s="81">
        <f t="shared" si="0"/>
        <v>96</v>
      </c>
      <c r="L71" s="205"/>
      <c r="M71" s="67"/>
      <c r="N71" s="107" t="s">
        <v>66</v>
      </c>
      <c r="O71" s="107" t="s">
        <v>16</v>
      </c>
      <c r="P71" s="108"/>
      <c r="Q71" s="108"/>
      <c r="R71" s="107">
        <v>2</v>
      </c>
    </row>
    <row r="72" spans="1:18" ht="15.75" customHeight="1">
      <c r="A72" s="67"/>
      <c r="B72" s="206"/>
      <c r="C72" s="110" t="s">
        <v>70</v>
      </c>
      <c r="D72" s="94" t="s">
        <v>16</v>
      </c>
      <c r="E72" s="99"/>
      <c r="F72" s="99"/>
      <c r="G72" s="96">
        <v>3</v>
      </c>
      <c r="H72" s="99"/>
      <c r="I72" s="97">
        <v>48</v>
      </c>
      <c r="J72" s="97">
        <v>96</v>
      </c>
      <c r="K72" s="81">
        <f t="shared" si="0"/>
        <v>144</v>
      </c>
      <c r="L72" s="206"/>
      <c r="M72" s="67">
        <f>SUM(L51:L72)</f>
        <v>56</v>
      </c>
      <c r="N72" s="107" t="s">
        <v>70</v>
      </c>
      <c r="O72" s="107" t="s">
        <v>16</v>
      </c>
      <c r="P72" s="108"/>
      <c r="Q72" s="108"/>
      <c r="R72" s="107">
        <v>3</v>
      </c>
    </row>
    <row r="73" spans="1:18" ht="15.75" customHeight="1">
      <c r="A73" s="67"/>
      <c r="B73" s="304" t="s">
        <v>101</v>
      </c>
      <c r="C73" s="83" t="s">
        <v>148</v>
      </c>
      <c r="D73" s="83" t="s">
        <v>16</v>
      </c>
      <c r="E73" s="103"/>
      <c r="F73" s="103"/>
      <c r="G73" s="85">
        <v>4</v>
      </c>
      <c r="H73" s="111"/>
      <c r="I73" s="87">
        <v>144</v>
      </c>
      <c r="J73" s="87">
        <v>48</v>
      </c>
      <c r="K73" s="81">
        <f t="shared" si="0"/>
        <v>192</v>
      </c>
      <c r="L73" s="299">
        <f>SUM(G73:G75)</f>
        <v>9</v>
      </c>
      <c r="M73" s="67"/>
      <c r="N73" s="69"/>
    </row>
    <row r="74" spans="1:18" ht="15.75" customHeight="1">
      <c r="A74" s="67"/>
      <c r="B74" s="205"/>
      <c r="C74" s="83" t="s">
        <v>116</v>
      </c>
      <c r="D74" s="103"/>
      <c r="E74" s="103"/>
      <c r="F74" s="83" t="s">
        <v>16</v>
      </c>
      <c r="G74" s="85">
        <v>1</v>
      </c>
      <c r="H74" s="87">
        <v>48</v>
      </c>
      <c r="I74" s="111"/>
      <c r="J74" s="111"/>
      <c r="K74" s="81">
        <f t="shared" si="0"/>
        <v>48</v>
      </c>
      <c r="L74" s="205"/>
      <c r="M74" s="67"/>
      <c r="N74" s="69"/>
    </row>
    <row r="75" spans="1:18" ht="15.75" customHeight="1">
      <c r="A75" s="67"/>
      <c r="B75" s="206"/>
      <c r="C75" s="83" t="s">
        <v>158</v>
      </c>
      <c r="D75" s="103"/>
      <c r="E75" s="103"/>
      <c r="F75" s="83" t="s">
        <v>16</v>
      </c>
      <c r="G75" s="85">
        <v>4</v>
      </c>
      <c r="H75" s="87">
        <v>192</v>
      </c>
      <c r="I75" s="111"/>
      <c r="J75" s="111"/>
      <c r="K75" s="81">
        <f t="shared" si="0"/>
        <v>192</v>
      </c>
      <c r="L75" s="206"/>
      <c r="M75" s="67">
        <f>L73</f>
        <v>9</v>
      </c>
      <c r="N75" s="69"/>
    </row>
    <row r="76" spans="1:18" ht="15.75" customHeight="1">
      <c r="A76" s="67"/>
      <c r="B76" s="303" t="s">
        <v>181</v>
      </c>
      <c r="C76" s="263"/>
      <c r="D76" s="298">
        <v>90</v>
      </c>
      <c r="E76" s="198"/>
      <c r="F76" s="198"/>
      <c r="G76" s="263"/>
      <c r="H76" s="298" t="s">
        <v>182</v>
      </c>
      <c r="I76" s="198"/>
      <c r="J76" s="263"/>
      <c r="K76" s="112">
        <f>SUM(K15:K50)</f>
        <v>4592</v>
      </c>
      <c r="L76" s="299">
        <f>SUM(L15:L75)</f>
        <v>160</v>
      </c>
      <c r="M76" s="67"/>
      <c r="N76" s="69"/>
    </row>
    <row r="77" spans="1:18" ht="15.75" customHeight="1">
      <c r="A77" s="67"/>
      <c r="B77" s="303" t="s">
        <v>183</v>
      </c>
      <c r="C77" s="263"/>
      <c r="D77" s="298">
        <v>53</v>
      </c>
      <c r="E77" s="198"/>
      <c r="F77" s="198"/>
      <c r="G77" s="263"/>
      <c r="H77" s="298" t="s">
        <v>184</v>
      </c>
      <c r="I77" s="198"/>
      <c r="J77" s="263"/>
      <c r="K77" s="112">
        <f>SUM(K51:K75)</f>
        <v>3120</v>
      </c>
      <c r="L77" s="205"/>
      <c r="M77" s="67"/>
      <c r="N77" s="69"/>
    </row>
    <row r="78" spans="1:18" ht="15.75" customHeight="1">
      <c r="A78" s="67"/>
      <c r="B78" s="303" t="s">
        <v>185</v>
      </c>
      <c r="C78" s="263"/>
      <c r="D78" s="298">
        <v>143</v>
      </c>
      <c r="E78" s="198"/>
      <c r="F78" s="198"/>
      <c r="G78" s="263"/>
      <c r="H78" s="298" t="s">
        <v>106</v>
      </c>
      <c r="I78" s="198"/>
      <c r="J78" s="263"/>
      <c r="K78" s="112">
        <f>SUM(K76:K77)</f>
        <v>7712</v>
      </c>
      <c r="L78" s="206"/>
      <c r="M78" s="67">
        <f>M75+M72+M50</f>
        <v>160</v>
      </c>
      <c r="N78" s="69"/>
    </row>
    <row r="79" spans="1:18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/>
      <c r="M79" s="67"/>
      <c r="N79" s="69"/>
    </row>
    <row r="80" spans="1:18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8"/>
      <c r="M80" s="67"/>
      <c r="N80" s="69"/>
    </row>
    <row r="81" spans="1:14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8"/>
      <c r="M81" s="67"/>
      <c r="N81" s="69"/>
    </row>
    <row r="82" spans="1:14" ht="15.75" customHeight="1">
      <c r="A82" s="67"/>
      <c r="B82" s="67"/>
      <c r="C82" s="67"/>
      <c r="D82" s="67"/>
      <c r="E82" s="67"/>
      <c r="F82" s="67"/>
      <c r="G82" s="113" t="s">
        <v>186</v>
      </c>
      <c r="H82" s="113" t="s">
        <v>187</v>
      </c>
      <c r="I82" s="113" t="s">
        <v>188</v>
      </c>
      <c r="J82" s="67"/>
      <c r="K82" s="67"/>
      <c r="L82" s="68"/>
      <c r="M82" s="67"/>
      <c r="N82" s="69"/>
    </row>
    <row r="83" spans="1:14" ht="15.75" customHeight="1">
      <c r="A83" s="67"/>
      <c r="B83" s="67"/>
      <c r="C83" s="114" t="s">
        <v>181</v>
      </c>
      <c r="D83" s="115"/>
      <c r="E83" s="67"/>
      <c r="F83" s="67"/>
      <c r="G83" s="116">
        <f>M49</f>
        <v>90</v>
      </c>
      <c r="H83" s="116">
        <v>48</v>
      </c>
      <c r="I83" s="116">
        <f t="shared" ref="I83:I87" si="1">H83*G83</f>
        <v>4320</v>
      </c>
      <c r="J83" s="117"/>
      <c r="K83" s="67"/>
      <c r="L83" s="68"/>
      <c r="M83" s="67"/>
      <c r="N83" s="69"/>
    </row>
    <row r="84" spans="1:14" ht="15.75" customHeight="1">
      <c r="A84" s="67"/>
      <c r="B84" s="67"/>
      <c r="C84" s="114" t="s">
        <v>183</v>
      </c>
      <c r="D84" s="115"/>
      <c r="E84" s="67"/>
      <c r="F84" s="67"/>
      <c r="G84" s="116">
        <f>M72</f>
        <v>56</v>
      </c>
      <c r="H84" s="116">
        <v>48</v>
      </c>
      <c r="I84" s="116">
        <f t="shared" si="1"/>
        <v>2688</v>
      </c>
      <c r="J84" s="117"/>
      <c r="K84" s="67"/>
      <c r="L84" s="68"/>
      <c r="M84" s="67"/>
      <c r="N84" s="69"/>
    </row>
    <row r="85" spans="1:14" ht="15.75" customHeight="1">
      <c r="A85" s="67"/>
      <c r="B85" s="67"/>
      <c r="C85" s="114" t="s">
        <v>185</v>
      </c>
      <c r="D85" s="115"/>
      <c r="E85" s="67"/>
      <c r="F85" s="67"/>
      <c r="G85" s="116">
        <f>SUM(G83:G84)</f>
        <v>146</v>
      </c>
      <c r="H85" s="116">
        <v>48</v>
      </c>
      <c r="I85" s="116">
        <f t="shared" si="1"/>
        <v>7008</v>
      </c>
      <c r="J85" s="117"/>
      <c r="K85" s="67"/>
      <c r="L85" s="68"/>
      <c r="M85" s="67"/>
      <c r="N85" s="69"/>
    </row>
    <row r="86" spans="1:14" ht="15.75" customHeight="1">
      <c r="A86" s="67"/>
      <c r="B86" s="67"/>
      <c r="C86" s="118" t="s">
        <v>101</v>
      </c>
      <c r="D86" s="67"/>
      <c r="E86" s="67"/>
      <c r="F86" s="67"/>
      <c r="G86" s="116">
        <v>14</v>
      </c>
      <c r="H86" s="116">
        <v>48</v>
      </c>
      <c r="I86" s="116">
        <f t="shared" si="1"/>
        <v>672</v>
      </c>
      <c r="J86" s="117"/>
      <c r="K86" s="67"/>
      <c r="L86" s="68"/>
      <c r="M86" s="67"/>
      <c r="N86" s="69"/>
    </row>
    <row r="87" spans="1:14" ht="15.75" customHeight="1">
      <c r="A87" s="67"/>
      <c r="B87" s="67"/>
      <c r="C87" s="119" t="s">
        <v>189</v>
      </c>
      <c r="D87" s="67"/>
      <c r="E87" s="67"/>
      <c r="F87" s="67"/>
      <c r="G87" s="116">
        <f>SUM(G85:G86)</f>
        <v>160</v>
      </c>
      <c r="H87" s="116">
        <v>48</v>
      </c>
      <c r="I87" s="116">
        <f t="shared" si="1"/>
        <v>7680</v>
      </c>
      <c r="J87" s="67"/>
      <c r="K87" s="67"/>
      <c r="L87" s="68"/>
      <c r="M87" s="67"/>
      <c r="N87" s="69"/>
    </row>
    <row r="88" spans="1:14" ht="15.75" customHeight="1">
      <c r="A88" s="67"/>
      <c r="B88" s="67"/>
      <c r="C88" s="120"/>
      <c r="D88" s="67"/>
      <c r="E88" s="67"/>
      <c r="F88" s="67"/>
      <c r="G88" s="67"/>
      <c r="H88" s="67"/>
      <c r="I88" s="67"/>
      <c r="J88" s="67"/>
      <c r="K88" s="67"/>
      <c r="L88" s="68"/>
      <c r="M88" s="67"/>
      <c r="N88" s="69"/>
    </row>
    <row r="89" spans="1:14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8"/>
      <c r="M89" s="67"/>
      <c r="N89" s="69"/>
    </row>
    <row r="90" spans="1:14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8"/>
      <c r="M90" s="67"/>
      <c r="N90" s="69"/>
    </row>
    <row r="91" spans="1:14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8"/>
      <c r="M91" s="67"/>
      <c r="N91" s="69"/>
    </row>
    <row r="92" spans="1:14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8"/>
      <c r="M92" s="67"/>
      <c r="N92" s="69"/>
    </row>
    <row r="93" spans="1:14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8"/>
      <c r="M93" s="67"/>
      <c r="N93" s="69"/>
    </row>
    <row r="94" spans="1:14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8"/>
      <c r="M94" s="67"/>
      <c r="N94" s="69"/>
    </row>
    <row r="95" spans="1:14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8"/>
      <c r="M95" s="67"/>
      <c r="N95" s="69"/>
    </row>
    <row r="96" spans="1:14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8"/>
      <c r="M96" s="67"/>
      <c r="N96" s="69"/>
    </row>
    <row r="97" spans="1:14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8"/>
      <c r="M97" s="67"/>
      <c r="N97" s="69"/>
    </row>
    <row r="98" spans="1:14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8"/>
      <c r="M98" s="67"/>
      <c r="N98" s="69"/>
    </row>
    <row r="99" spans="1:14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8"/>
      <c r="M99" s="67"/>
      <c r="N99" s="69"/>
    </row>
    <row r="100" spans="1:14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8"/>
      <c r="M100" s="67"/>
      <c r="N100" s="69"/>
    </row>
    <row r="101" spans="1:14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8"/>
      <c r="M101" s="67"/>
      <c r="N101" s="69"/>
    </row>
    <row r="102" spans="1:14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8"/>
      <c r="M102" s="67"/>
      <c r="N102" s="69"/>
    </row>
    <row r="103" spans="1:14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8"/>
      <c r="M103" s="67"/>
      <c r="N103" s="69"/>
    </row>
    <row r="104" spans="1:14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8"/>
      <c r="M104" s="67"/>
      <c r="N104" s="69"/>
    </row>
    <row r="105" spans="1:14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8"/>
      <c r="M105" s="67"/>
      <c r="N105" s="69"/>
    </row>
    <row r="106" spans="1:14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8"/>
      <c r="M106" s="67"/>
      <c r="N106" s="69"/>
    </row>
    <row r="107" spans="1:14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8"/>
      <c r="M107" s="67"/>
      <c r="N107" s="69"/>
    </row>
    <row r="108" spans="1:14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8"/>
      <c r="M108" s="67"/>
      <c r="N108" s="69"/>
    </row>
    <row r="109" spans="1:14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8"/>
      <c r="M109" s="67"/>
      <c r="N109" s="69"/>
    </row>
    <row r="110" spans="1:14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8"/>
      <c r="M110" s="67"/>
      <c r="N110" s="69"/>
    </row>
    <row r="111" spans="1:14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8"/>
      <c r="M111" s="67"/>
      <c r="N111" s="69"/>
    </row>
    <row r="112" spans="1:14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8"/>
      <c r="M112" s="67"/>
      <c r="N112" s="69"/>
    </row>
    <row r="113" spans="1:14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8"/>
      <c r="M113" s="67"/>
      <c r="N113" s="69"/>
    </row>
    <row r="114" spans="1:14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7"/>
      <c r="N114" s="69"/>
    </row>
    <row r="115" spans="1:14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8"/>
      <c r="M115" s="67"/>
      <c r="N115" s="69"/>
    </row>
    <row r="116" spans="1:14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8"/>
      <c r="M116" s="67"/>
      <c r="N116" s="69"/>
    </row>
    <row r="117" spans="1:14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8"/>
      <c r="M117" s="67"/>
      <c r="N117" s="69"/>
    </row>
    <row r="118" spans="1:14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8"/>
      <c r="M118" s="67"/>
      <c r="N118" s="69"/>
    </row>
    <row r="119" spans="1:14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8"/>
      <c r="M119" s="67"/>
      <c r="N119" s="69"/>
    </row>
    <row r="120" spans="1:14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8"/>
      <c r="M120" s="67"/>
      <c r="N120" s="69"/>
    </row>
    <row r="121" spans="1:14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8"/>
      <c r="M121" s="67"/>
      <c r="N121" s="69"/>
    </row>
    <row r="122" spans="1:14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8"/>
      <c r="M122" s="67"/>
      <c r="N122" s="69"/>
    </row>
    <row r="123" spans="1:14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8"/>
      <c r="M123" s="67"/>
      <c r="N123" s="69"/>
    </row>
    <row r="124" spans="1:14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8"/>
      <c r="M124" s="67"/>
      <c r="N124" s="69"/>
    </row>
    <row r="125" spans="1:14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8"/>
      <c r="M125" s="67"/>
      <c r="N125" s="69"/>
    </row>
    <row r="126" spans="1:14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8"/>
      <c r="M126" s="67"/>
      <c r="N126" s="69"/>
    </row>
    <row r="127" spans="1:14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8"/>
      <c r="M127" s="67"/>
      <c r="N127" s="69"/>
    </row>
    <row r="128" spans="1:14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8"/>
      <c r="M128" s="67"/>
      <c r="N128" s="69"/>
    </row>
    <row r="129" spans="1:14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8"/>
      <c r="M129" s="67"/>
      <c r="N129" s="69"/>
    </row>
    <row r="130" spans="1:14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8"/>
      <c r="M130" s="67"/>
      <c r="N130" s="69"/>
    </row>
    <row r="131" spans="1:14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8"/>
      <c r="M131" s="67"/>
      <c r="N131" s="69"/>
    </row>
    <row r="132" spans="1:14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8"/>
      <c r="M132" s="67"/>
      <c r="N132" s="69"/>
    </row>
    <row r="133" spans="1:14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8"/>
      <c r="M133" s="67"/>
      <c r="N133" s="69"/>
    </row>
    <row r="134" spans="1:14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8"/>
      <c r="M134" s="67"/>
      <c r="N134" s="69"/>
    </row>
    <row r="135" spans="1:14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8"/>
      <c r="M135" s="67"/>
      <c r="N135" s="69"/>
    </row>
    <row r="136" spans="1:14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8"/>
      <c r="M136" s="67"/>
      <c r="N136" s="69"/>
    </row>
    <row r="137" spans="1:14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8"/>
      <c r="M137" s="67"/>
      <c r="N137" s="69"/>
    </row>
    <row r="138" spans="1:14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8"/>
      <c r="M138" s="67"/>
      <c r="N138" s="69"/>
    </row>
    <row r="139" spans="1:14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8"/>
      <c r="M139" s="67"/>
      <c r="N139" s="69"/>
    </row>
    <row r="140" spans="1:14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8"/>
      <c r="M140" s="67"/>
      <c r="N140" s="69"/>
    </row>
    <row r="141" spans="1:14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8"/>
      <c r="M141" s="67"/>
      <c r="N141" s="69"/>
    </row>
    <row r="142" spans="1:14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8"/>
      <c r="M142" s="67"/>
      <c r="N142" s="69"/>
    </row>
    <row r="143" spans="1:14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8"/>
      <c r="M143" s="67"/>
      <c r="N143" s="69"/>
    </row>
    <row r="144" spans="1:14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8"/>
      <c r="M144" s="67"/>
      <c r="N144" s="69"/>
    </row>
    <row r="145" spans="1:14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8"/>
      <c r="M145" s="67"/>
      <c r="N145" s="69"/>
    </row>
    <row r="146" spans="1:14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8"/>
      <c r="M146" s="67"/>
      <c r="N146" s="69"/>
    </row>
    <row r="147" spans="1:14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8"/>
      <c r="M147" s="67"/>
      <c r="N147" s="69"/>
    </row>
    <row r="148" spans="1:14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8"/>
      <c r="M148" s="67"/>
      <c r="N148" s="69"/>
    </row>
    <row r="149" spans="1:14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8"/>
      <c r="M149" s="67"/>
      <c r="N149" s="69"/>
    </row>
    <row r="150" spans="1:14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7"/>
      <c r="N150" s="69"/>
    </row>
    <row r="151" spans="1:14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8"/>
      <c r="M151" s="67"/>
      <c r="N151" s="69"/>
    </row>
    <row r="152" spans="1:14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8"/>
      <c r="M152" s="67"/>
      <c r="N152" s="69"/>
    </row>
    <row r="153" spans="1:14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8"/>
      <c r="M153" s="67"/>
      <c r="N153" s="69"/>
    </row>
    <row r="154" spans="1:14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8"/>
      <c r="M154" s="67"/>
      <c r="N154" s="69"/>
    </row>
    <row r="155" spans="1:14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8"/>
      <c r="M155" s="67"/>
      <c r="N155" s="69"/>
    </row>
    <row r="156" spans="1:14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8"/>
      <c r="M156" s="67"/>
      <c r="N156" s="69"/>
    </row>
    <row r="157" spans="1:14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8"/>
      <c r="M157" s="67"/>
      <c r="N157" s="69"/>
    </row>
    <row r="158" spans="1:14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8"/>
      <c r="M158" s="67"/>
      <c r="N158" s="69"/>
    </row>
    <row r="159" spans="1:14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8"/>
      <c r="M159" s="67"/>
      <c r="N159" s="69"/>
    </row>
    <row r="160" spans="1:14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8"/>
      <c r="M160" s="67"/>
      <c r="N160" s="69"/>
    </row>
    <row r="161" spans="1:14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8"/>
      <c r="M161" s="67"/>
      <c r="N161" s="69"/>
    </row>
    <row r="162" spans="1:14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8"/>
      <c r="M162" s="67"/>
      <c r="N162" s="69"/>
    </row>
    <row r="163" spans="1:14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8"/>
      <c r="M163" s="67"/>
      <c r="N163" s="69"/>
    </row>
    <row r="164" spans="1:14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8"/>
      <c r="M164" s="67"/>
      <c r="N164" s="69"/>
    </row>
    <row r="165" spans="1:14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8"/>
      <c r="M165" s="67"/>
      <c r="N165" s="69"/>
    </row>
    <row r="166" spans="1:14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8"/>
      <c r="M166" s="67"/>
      <c r="N166" s="69"/>
    </row>
    <row r="167" spans="1:14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8"/>
      <c r="M167" s="67"/>
      <c r="N167" s="69"/>
    </row>
    <row r="168" spans="1:14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8"/>
      <c r="M168" s="67"/>
      <c r="N168" s="69"/>
    </row>
    <row r="169" spans="1:14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8"/>
      <c r="M169" s="67"/>
      <c r="N169" s="69"/>
    </row>
    <row r="170" spans="1:14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8"/>
      <c r="M170" s="67"/>
      <c r="N170" s="69"/>
    </row>
    <row r="171" spans="1:14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8"/>
      <c r="M171" s="67"/>
      <c r="N171" s="69"/>
    </row>
    <row r="172" spans="1:14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8"/>
      <c r="M172" s="67"/>
      <c r="N172" s="69"/>
    </row>
    <row r="173" spans="1:14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8"/>
      <c r="M173" s="67"/>
      <c r="N173" s="69"/>
    </row>
    <row r="174" spans="1:14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8"/>
      <c r="M174" s="67"/>
      <c r="N174" s="69"/>
    </row>
    <row r="175" spans="1:14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8"/>
      <c r="M175" s="67"/>
      <c r="N175" s="69"/>
    </row>
    <row r="176" spans="1:14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8"/>
      <c r="M176" s="67"/>
      <c r="N176" s="69"/>
    </row>
    <row r="177" spans="1:14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8"/>
      <c r="M177" s="67"/>
      <c r="N177" s="69"/>
    </row>
    <row r="178" spans="1:14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8"/>
      <c r="M178" s="67"/>
      <c r="N178" s="69"/>
    </row>
    <row r="179" spans="1:14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8"/>
      <c r="M179" s="67"/>
      <c r="N179" s="69"/>
    </row>
    <row r="180" spans="1:14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8"/>
      <c r="M180" s="67"/>
      <c r="N180" s="69"/>
    </row>
    <row r="181" spans="1:14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8"/>
      <c r="M181" s="67"/>
      <c r="N181" s="69"/>
    </row>
    <row r="182" spans="1:14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8"/>
      <c r="M182" s="67"/>
      <c r="N182" s="69"/>
    </row>
    <row r="183" spans="1:14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8"/>
      <c r="M183" s="67"/>
      <c r="N183" s="69"/>
    </row>
    <row r="184" spans="1:14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8"/>
      <c r="M184" s="67"/>
      <c r="N184" s="69"/>
    </row>
    <row r="185" spans="1:14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8"/>
      <c r="M185" s="67"/>
      <c r="N185" s="69"/>
    </row>
    <row r="186" spans="1:14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8"/>
      <c r="M186" s="67"/>
      <c r="N186" s="69"/>
    </row>
    <row r="187" spans="1:14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8"/>
      <c r="M187" s="67"/>
      <c r="N187" s="69"/>
    </row>
    <row r="188" spans="1:14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8"/>
      <c r="M188" s="67"/>
      <c r="N188" s="69"/>
    </row>
    <row r="189" spans="1:14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8"/>
      <c r="M189" s="67"/>
      <c r="N189" s="69"/>
    </row>
    <row r="190" spans="1:14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8"/>
      <c r="M190" s="67"/>
      <c r="N190" s="69"/>
    </row>
    <row r="191" spans="1:14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8"/>
      <c r="M191" s="67"/>
      <c r="N191" s="69"/>
    </row>
    <row r="192" spans="1:14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8"/>
      <c r="M192" s="67"/>
      <c r="N192" s="69"/>
    </row>
    <row r="193" spans="1:14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8"/>
      <c r="M193" s="67"/>
      <c r="N193" s="69"/>
    </row>
    <row r="194" spans="1:14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8"/>
      <c r="M194" s="67"/>
      <c r="N194" s="69"/>
    </row>
    <row r="195" spans="1:14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8"/>
      <c r="M195" s="67"/>
      <c r="N195" s="69"/>
    </row>
    <row r="196" spans="1:14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8"/>
      <c r="M196" s="67"/>
      <c r="N196" s="69"/>
    </row>
    <row r="197" spans="1:14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8"/>
      <c r="M197" s="67"/>
      <c r="N197" s="69"/>
    </row>
    <row r="198" spans="1:14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8"/>
      <c r="M198" s="67"/>
      <c r="N198" s="69"/>
    </row>
    <row r="199" spans="1:14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8"/>
      <c r="M199" s="67"/>
      <c r="N199" s="69"/>
    </row>
    <row r="200" spans="1:14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8"/>
      <c r="M200" s="67"/>
      <c r="N200" s="69"/>
    </row>
    <row r="201" spans="1:14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8"/>
      <c r="M201" s="67"/>
      <c r="N201" s="69"/>
    </row>
    <row r="202" spans="1:14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8"/>
      <c r="M202" s="67"/>
      <c r="N202" s="69"/>
    </row>
    <row r="203" spans="1:14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8"/>
      <c r="M203" s="67"/>
      <c r="N203" s="69"/>
    </row>
    <row r="204" spans="1:14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8"/>
      <c r="M204" s="67"/>
      <c r="N204" s="69"/>
    </row>
    <row r="205" spans="1:14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8"/>
      <c r="M205" s="67"/>
      <c r="N205" s="69"/>
    </row>
    <row r="206" spans="1:14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8"/>
      <c r="M206" s="67"/>
      <c r="N206" s="69"/>
    </row>
    <row r="207" spans="1:14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8"/>
      <c r="M207" s="67"/>
      <c r="N207" s="69"/>
    </row>
    <row r="208" spans="1:14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8"/>
      <c r="M208" s="67"/>
      <c r="N208" s="69"/>
    </row>
    <row r="209" spans="1:14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8"/>
      <c r="M209" s="67"/>
      <c r="N209" s="69"/>
    </row>
    <row r="210" spans="1:14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8"/>
      <c r="M210" s="67"/>
      <c r="N210" s="69"/>
    </row>
    <row r="211" spans="1:14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8"/>
      <c r="M211" s="67"/>
      <c r="N211" s="69"/>
    </row>
    <row r="212" spans="1:14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8"/>
      <c r="M212" s="67"/>
      <c r="N212" s="69"/>
    </row>
    <row r="213" spans="1:14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8"/>
      <c r="M213" s="67"/>
      <c r="N213" s="69"/>
    </row>
    <row r="214" spans="1:14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8"/>
      <c r="M214" s="67"/>
      <c r="N214" s="69"/>
    </row>
    <row r="215" spans="1:14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8"/>
      <c r="M215" s="67"/>
      <c r="N215" s="69"/>
    </row>
    <row r="216" spans="1:14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8"/>
      <c r="M216" s="67"/>
      <c r="N216" s="69"/>
    </row>
    <row r="217" spans="1:14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8"/>
      <c r="M217" s="67"/>
      <c r="N217" s="69"/>
    </row>
    <row r="218" spans="1:14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8"/>
      <c r="M218" s="67"/>
      <c r="N218" s="69"/>
    </row>
    <row r="219" spans="1:14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8"/>
      <c r="M219" s="67"/>
      <c r="N219" s="69"/>
    </row>
    <row r="220" spans="1:14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8"/>
      <c r="M220" s="67"/>
      <c r="N220" s="69"/>
    </row>
    <row r="221" spans="1:14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8"/>
      <c r="M221" s="67"/>
      <c r="N221" s="69"/>
    </row>
    <row r="222" spans="1:14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8"/>
      <c r="M222" s="67"/>
      <c r="N222" s="69"/>
    </row>
    <row r="223" spans="1:14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8"/>
      <c r="M223" s="67"/>
      <c r="N223" s="69"/>
    </row>
    <row r="224" spans="1:14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8"/>
      <c r="M224" s="67"/>
      <c r="N224" s="69"/>
    </row>
    <row r="225" spans="1:14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8"/>
      <c r="M225" s="67"/>
      <c r="N225" s="69"/>
    </row>
    <row r="226" spans="1:14" ht="15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8"/>
      <c r="M226" s="67"/>
      <c r="N226" s="69"/>
    </row>
    <row r="227" spans="1:14" ht="15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8"/>
      <c r="M227" s="67"/>
      <c r="N227" s="69"/>
    </row>
    <row r="228" spans="1:14" ht="15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8"/>
      <c r="M228" s="67"/>
      <c r="N228" s="69"/>
    </row>
    <row r="229" spans="1:14" ht="15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8"/>
      <c r="M229" s="67"/>
      <c r="N229" s="69"/>
    </row>
    <row r="230" spans="1:14" ht="15.7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8"/>
      <c r="M230" s="67"/>
      <c r="N230" s="69"/>
    </row>
    <row r="231" spans="1:14" ht="15.7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8"/>
      <c r="M231" s="67"/>
      <c r="N231" s="69"/>
    </row>
    <row r="232" spans="1:14" ht="15.7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8"/>
      <c r="M232" s="67"/>
      <c r="N232" s="69"/>
    </row>
    <row r="233" spans="1:14" ht="15.7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8"/>
      <c r="M233" s="67"/>
      <c r="N233" s="69"/>
    </row>
    <row r="234" spans="1:14" ht="15.7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7"/>
      <c r="N234" s="69"/>
    </row>
    <row r="235" spans="1:14" ht="15.7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8"/>
      <c r="M235" s="67"/>
      <c r="N235" s="69"/>
    </row>
    <row r="236" spans="1:14" ht="15.7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8"/>
      <c r="M236" s="67"/>
      <c r="N236" s="69"/>
    </row>
    <row r="237" spans="1:14" ht="15.75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8"/>
      <c r="M237" s="67"/>
      <c r="N237" s="69"/>
    </row>
    <row r="238" spans="1:14" ht="15.75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8"/>
      <c r="M238" s="67"/>
      <c r="N238" s="69"/>
    </row>
    <row r="239" spans="1:14" ht="15.7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8"/>
      <c r="M239" s="67"/>
      <c r="N239" s="69"/>
    </row>
    <row r="240" spans="1:14" ht="15.75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8"/>
      <c r="M240" s="67"/>
      <c r="N240" s="69"/>
    </row>
    <row r="241" spans="1:14" ht="15.75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8"/>
      <c r="M241" s="67"/>
      <c r="N241" s="69"/>
    </row>
    <row r="242" spans="1:14" ht="15.75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8"/>
      <c r="M242" s="67"/>
      <c r="N242" s="69"/>
    </row>
    <row r="243" spans="1:14" ht="15.75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8"/>
      <c r="M243" s="67"/>
      <c r="N243" s="69"/>
    </row>
    <row r="244" spans="1:14" ht="15.75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8"/>
      <c r="M244" s="67"/>
      <c r="N244" s="69"/>
    </row>
    <row r="245" spans="1:14" ht="15.75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8"/>
      <c r="M245" s="67"/>
      <c r="N245" s="69"/>
    </row>
    <row r="246" spans="1:14" ht="15.75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8"/>
      <c r="M246" s="67"/>
      <c r="N246" s="69"/>
    </row>
    <row r="247" spans="1:14" ht="15.75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8"/>
      <c r="M247" s="67"/>
      <c r="N247" s="69"/>
    </row>
    <row r="248" spans="1:14" ht="15.75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8"/>
      <c r="M248" s="67"/>
      <c r="N248" s="69"/>
    </row>
    <row r="249" spans="1:14" ht="15.75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8"/>
      <c r="M249" s="67"/>
      <c r="N249" s="69"/>
    </row>
    <row r="250" spans="1:14" ht="15.75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8"/>
      <c r="M250" s="67"/>
      <c r="N250" s="69"/>
    </row>
    <row r="251" spans="1:14" ht="15.75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8"/>
      <c r="M251" s="67"/>
      <c r="N251" s="69"/>
    </row>
    <row r="252" spans="1:14" ht="15.75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8"/>
      <c r="M252" s="67"/>
      <c r="N252" s="69"/>
    </row>
    <row r="253" spans="1:14" ht="15.75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8"/>
      <c r="M253" s="67"/>
      <c r="N253" s="69"/>
    </row>
    <row r="254" spans="1:14" ht="15.75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8"/>
      <c r="M254" s="67"/>
      <c r="N254" s="69"/>
    </row>
    <row r="255" spans="1:14" ht="15.7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8"/>
      <c r="M255" s="67"/>
      <c r="N255" s="69"/>
    </row>
    <row r="256" spans="1:14" ht="15.75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8"/>
      <c r="M256" s="67"/>
      <c r="N256" s="69"/>
    </row>
    <row r="257" spans="1:14" ht="15.75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8"/>
      <c r="M257" s="67"/>
      <c r="N257" s="69"/>
    </row>
    <row r="258" spans="1:14" ht="15.75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8"/>
      <c r="M258" s="67"/>
      <c r="N258" s="69"/>
    </row>
    <row r="259" spans="1:14" ht="15.75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8"/>
      <c r="M259" s="67"/>
      <c r="N259" s="69"/>
    </row>
    <row r="260" spans="1:14" ht="15.75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8"/>
      <c r="M260" s="67"/>
      <c r="N260" s="69"/>
    </row>
    <row r="261" spans="1:14" ht="15.75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8"/>
      <c r="M261" s="67"/>
      <c r="N261" s="69"/>
    </row>
    <row r="262" spans="1:14" ht="15.75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8"/>
      <c r="M262" s="67"/>
      <c r="N262" s="69"/>
    </row>
    <row r="263" spans="1:14" ht="15.75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8"/>
      <c r="M263" s="67"/>
      <c r="N263" s="69"/>
    </row>
    <row r="264" spans="1:14" ht="15.75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8"/>
      <c r="M264" s="67"/>
      <c r="N264" s="69"/>
    </row>
    <row r="265" spans="1:14" ht="15.75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8"/>
      <c r="M265" s="67"/>
      <c r="N265" s="69"/>
    </row>
    <row r="266" spans="1:14" ht="15.75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8"/>
      <c r="M266" s="67"/>
      <c r="N266" s="69"/>
    </row>
    <row r="267" spans="1:14" ht="15.75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8"/>
      <c r="M267" s="67"/>
      <c r="N267" s="69"/>
    </row>
    <row r="268" spans="1:14" ht="15.75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8"/>
      <c r="M268" s="67"/>
      <c r="N268" s="69"/>
    </row>
    <row r="269" spans="1:14" ht="15.75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8"/>
      <c r="M269" s="67"/>
      <c r="N269" s="69"/>
    </row>
    <row r="270" spans="1:14" ht="15.75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8"/>
      <c r="M270" s="67"/>
      <c r="N270" s="69"/>
    </row>
    <row r="271" spans="1:14" ht="15.75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8"/>
      <c r="M271" s="67"/>
      <c r="N271" s="69"/>
    </row>
    <row r="272" spans="1:14" ht="15.75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8"/>
      <c r="M272" s="67"/>
      <c r="N272" s="69"/>
    </row>
    <row r="273" spans="1:14" ht="15.75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8"/>
      <c r="M273" s="67"/>
      <c r="N273" s="69"/>
    </row>
    <row r="274" spans="1:14" ht="15.75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8"/>
      <c r="M274" s="67"/>
      <c r="N274" s="69"/>
    </row>
    <row r="275" spans="1:14" ht="15.75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8"/>
      <c r="M275" s="67"/>
      <c r="N275" s="69"/>
    </row>
    <row r="276" spans="1:14" ht="15.75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8"/>
      <c r="M276" s="67"/>
      <c r="N276" s="69"/>
    </row>
    <row r="277" spans="1:14" ht="15.75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8"/>
      <c r="M277" s="67"/>
      <c r="N277" s="69"/>
    </row>
    <row r="278" spans="1:14" ht="15.75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8"/>
      <c r="M278" s="67"/>
      <c r="N278" s="69"/>
    </row>
    <row r="279" spans="1:14" ht="15.75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8"/>
      <c r="M279" s="67"/>
      <c r="N279" s="69"/>
    </row>
    <row r="280" spans="1:14" ht="15.75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8"/>
      <c r="M280" s="67"/>
      <c r="N280" s="69"/>
    </row>
    <row r="281" spans="1:14" ht="15.75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8"/>
      <c r="M281" s="67"/>
      <c r="N281" s="69"/>
    </row>
    <row r="282" spans="1:14" ht="15.75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8"/>
      <c r="M282" s="67"/>
      <c r="N282" s="69"/>
    </row>
    <row r="283" spans="1:14" ht="15.75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8"/>
      <c r="M283" s="67"/>
      <c r="N283" s="69"/>
    </row>
    <row r="284" spans="1:14" ht="15.75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8"/>
      <c r="M284" s="67"/>
      <c r="N284" s="69"/>
    </row>
    <row r="285" spans="1:14" ht="15.75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8"/>
      <c r="M285" s="67"/>
      <c r="N285" s="69"/>
    </row>
    <row r="286" spans="1:14" ht="15.75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8"/>
      <c r="M286" s="67"/>
      <c r="N286" s="69"/>
    </row>
    <row r="287" spans="1:14" ht="15.75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8"/>
      <c r="M287" s="67"/>
      <c r="N287" s="69"/>
    </row>
    <row r="288" spans="1:14" ht="15.75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8"/>
      <c r="M288" s="67"/>
      <c r="N288" s="69"/>
    </row>
    <row r="289" spans="1:14" ht="15.75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8"/>
      <c r="M289" s="67"/>
      <c r="N289" s="69"/>
    </row>
    <row r="290" spans="1:14" ht="15.75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8"/>
      <c r="M290" s="67"/>
      <c r="N290" s="69"/>
    </row>
    <row r="291" spans="1:14" ht="15.75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8"/>
      <c r="M291" s="67"/>
      <c r="N291" s="69"/>
    </row>
    <row r="292" spans="1:14" ht="15.75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8"/>
      <c r="M292" s="67"/>
      <c r="N292" s="69"/>
    </row>
    <row r="293" spans="1:14" ht="15.75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8"/>
      <c r="M293" s="67"/>
      <c r="N293" s="69"/>
    </row>
    <row r="294" spans="1:14" ht="15.75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8"/>
      <c r="M294" s="67"/>
      <c r="N294" s="69"/>
    </row>
    <row r="295" spans="1:14" ht="15.75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8"/>
      <c r="M295" s="67"/>
      <c r="N295" s="69"/>
    </row>
    <row r="296" spans="1:14" ht="15.75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8"/>
      <c r="M296" s="67"/>
      <c r="N296" s="69"/>
    </row>
    <row r="297" spans="1:14" ht="15.75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8"/>
      <c r="M297" s="67"/>
      <c r="N297" s="69"/>
    </row>
    <row r="298" spans="1:14" ht="15.75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8"/>
      <c r="M298" s="67"/>
      <c r="N298" s="69"/>
    </row>
    <row r="299" spans="1:14" ht="15.75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8"/>
      <c r="M299" s="67"/>
      <c r="N299" s="69"/>
    </row>
    <row r="300" spans="1:14" ht="15.75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8"/>
      <c r="M300" s="67"/>
      <c r="N300" s="69"/>
    </row>
    <row r="301" spans="1:14" ht="15.75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8"/>
      <c r="M301" s="67"/>
      <c r="N301" s="69"/>
    </row>
    <row r="302" spans="1:14" ht="15.75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8"/>
      <c r="M302" s="67"/>
      <c r="N302" s="69"/>
    </row>
    <row r="303" spans="1:14" ht="15.75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8"/>
      <c r="M303" s="67"/>
      <c r="N303" s="69"/>
    </row>
    <row r="304" spans="1:14" ht="15.75" customHeigh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8"/>
      <c r="M304" s="67"/>
      <c r="N304" s="69"/>
    </row>
    <row r="305" spans="1:14" ht="15.75" customHeigh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8"/>
      <c r="M305" s="67"/>
      <c r="N305" s="69"/>
    </row>
    <row r="306" spans="1:14" ht="15.75" customHeigh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8"/>
      <c r="M306" s="67"/>
      <c r="N306" s="69"/>
    </row>
    <row r="307" spans="1:14" ht="15.75" customHeigh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8"/>
      <c r="M307" s="67"/>
      <c r="N307" s="69"/>
    </row>
    <row r="308" spans="1:14" ht="15.75" customHeigh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8"/>
      <c r="M308" s="67"/>
      <c r="N308" s="69"/>
    </row>
    <row r="309" spans="1:14" ht="15.75" customHeigh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8"/>
      <c r="M309" s="67"/>
      <c r="N309" s="69"/>
    </row>
    <row r="310" spans="1:14" ht="15.75" customHeigh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8"/>
      <c r="M310" s="67"/>
      <c r="N310" s="69"/>
    </row>
    <row r="311" spans="1:14" ht="15.75" customHeigh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8"/>
      <c r="M311" s="67"/>
      <c r="N311" s="69"/>
    </row>
    <row r="312" spans="1:14" ht="15.75" customHeigh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8"/>
      <c r="M312" s="67"/>
      <c r="N312" s="69"/>
    </row>
    <row r="313" spans="1:14" ht="15.75" customHeigh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8"/>
      <c r="M313" s="67"/>
      <c r="N313" s="69"/>
    </row>
    <row r="314" spans="1:14" ht="15.75" customHeigh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8"/>
      <c r="M314" s="67"/>
      <c r="N314" s="69"/>
    </row>
    <row r="315" spans="1:14" ht="15.75" customHeigh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8"/>
      <c r="M315" s="67"/>
      <c r="N315" s="69"/>
    </row>
    <row r="316" spans="1:14" ht="15.75" customHeigh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8"/>
      <c r="M316" s="67"/>
      <c r="N316" s="69"/>
    </row>
    <row r="317" spans="1:14" ht="15.75" customHeigh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8"/>
      <c r="M317" s="67"/>
      <c r="N317" s="69"/>
    </row>
    <row r="318" spans="1:14" ht="15.75" customHeigh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8"/>
      <c r="M318" s="67"/>
      <c r="N318" s="69"/>
    </row>
    <row r="319" spans="1:14" ht="15.75" customHeigh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8"/>
      <c r="M319" s="67"/>
      <c r="N319" s="69"/>
    </row>
    <row r="320" spans="1:14" ht="15.75" customHeigh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8"/>
      <c r="M320" s="67"/>
      <c r="N320" s="69"/>
    </row>
    <row r="321" spans="1:14" ht="15.75" customHeigh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8"/>
      <c r="M321" s="67"/>
      <c r="N321" s="69"/>
    </row>
    <row r="322" spans="1:14" ht="15.75" customHeigh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8"/>
      <c r="M322" s="67"/>
      <c r="N322" s="69"/>
    </row>
    <row r="323" spans="1:14" ht="15.75" customHeigh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8"/>
      <c r="M323" s="67"/>
      <c r="N323" s="69"/>
    </row>
    <row r="324" spans="1:14" ht="15.75" customHeigh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8"/>
      <c r="M324" s="67"/>
      <c r="N324" s="69"/>
    </row>
    <row r="325" spans="1:14" ht="15.75" customHeigh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8"/>
      <c r="M325" s="67"/>
      <c r="N325" s="69"/>
    </row>
    <row r="326" spans="1:14" ht="15.75" customHeigh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8"/>
      <c r="M326" s="67"/>
      <c r="N326" s="69"/>
    </row>
    <row r="327" spans="1:14" ht="15.75" customHeigh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8"/>
      <c r="M327" s="67"/>
      <c r="N327" s="69"/>
    </row>
    <row r="328" spans="1:14" ht="15.75" customHeigh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8"/>
      <c r="M328" s="67"/>
      <c r="N328" s="69"/>
    </row>
    <row r="329" spans="1:14" ht="15.75" customHeigh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8"/>
      <c r="M329" s="67"/>
      <c r="N329" s="69"/>
    </row>
    <row r="330" spans="1:14" ht="15.75" customHeigh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8"/>
      <c r="M330" s="67"/>
      <c r="N330" s="69"/>
    </row>
    <row r="331" spans="1:14" ht="15.75" customHeigh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8"/>
      <c r="M331" s="67"/>
      <c r="N331" s="69"/>
    </row>
    <row r="332" spans="1:14" ht="15.75" customHeigh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8"/>
      <c r="M332" s="67"/>
      <c r="N332" s="69"/>
    </row>
    <row r="333" spans="1:14" ht="15.75" customHeigh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8"/>
      <c r="M333" s="67"/>
      <c r="N333" s="69"/>
    </row>
    <row r="334" spans="1:14" ht="15.75" customHeigh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8"/>
      <c r="M334" s="67"/>
      <c r="N334" s="69"/>
    </row>
    <row r="335" spans="1:14" ht="15.75" customHeigh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8"/>
      <c r="M335" s="67"/>
      <c r="N335" s="69"/>
    </row>
    <row r="336" spans="1:14" ht="15.75" customHeigh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8"/>
      <c r="M336" s="67"/>
      <c r="N336" s="69"/>
    </row>
    <row r="337" spans="1:14" ht="15.75" customHeigh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8"/>
      <c r="M337" s="67"/>
      <c r="N337" s="69"/>
    </row>
    <row r="338" spans="1:14" ht="15.75" customHeigh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8"/>
      <c r="M338" s="67"/>
      <c r="N338" s="69"/>
    </row>
    <row r="339" spans="1:14" ht="15.75" customHeigh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8"/>
      <c r="M339" s="67"/>
      <c r="N339" s="69"/>
    </row>
    <row r="340" spans="1:14" ht="15.75" customHeigh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8"/>
      <c r="M340" s="67"/>
      <c r="N340" s="69"/>
    </row>
    <row r="341" spans="1:14" ht="15.75" customHeigh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8"/>
      <c r="M341" s="67"/>
      <c r="N341" s="69"/>
    </row>
    <row r="342" spans="1:14" ht="15.75" customHeigh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8"/>
      <c r="M342" s="67"/>
      <c r="N342" s="69"/>
    </row>
    <row r="343" spans="1:14" ht="15.75" customHeigh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8"/>
      <c r="M343" s="67"/>
      <c r="N343" s="69"/>
    </row>
    <row r="344" spans="1:14" ht="15.75" customHeigh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8"/>
      <c r="M344" s="67"/>
      <c r="N344" s="69"/>
    </row>
    <row r="345" spans="1:14" ht="15.75" customHeigh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8"/>
      <c r="M345" s="67"/>
      <c r="N345" s="69"/>
    </row>
    <row r="346" spans="1:14" ht="15.75" customHeigh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8"/>
      <c r="M346" s="67"/>
      <c r="N346" s="69"/>
    </row>
    <row r="347" spans="1:14" ht="15.75" customHeigh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8"/>
      <c r="M347" s="67"/>
      <c r="N347" s="69"/>
    </row>
    <row r="348" spans="1:14" ht="15.75" customHeigh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8"/>
      <c r="M348" s="67"/>
      <c r="N348" s="69"/>
    </row>
    <row r="349" spans="1:14" ht="15.75" customHeigh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8"/>
      <c r="M349" s="67"/>
      <c r="N349" s="69"/>
    </row>
    <row r="350" spans="1:14" ht="15.75" customHeigh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8"/>
      <c r="M350" s="67"/>
      <c r="N350" s="69"/>
    </row>
    <row r="351" spans="1:14" ht="15.75" customHeigh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8"/>
      <c r="M351" s="67"/>
      <c r="N351" s="69"/>
    </row>
    <row r="352" spans="1:14" ht="15.75" customHeigh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8"/>
      <c r="M352" s="67"/>
      <c r="N352" s="69"/>
    </row>
    <row r="353" spans="1:14" ht="15.75" customHeigh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8"/>
      <c r="M353" s="67"/>
      <c r="N353" s="69"/>
    </row>
    <row r="354" spans="1:14" ht="15.75" customHeigh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8"/>
      <c r="M354" s="67"/>
      <c r="N354" s="69"/>
    </row>
    <row r="355" spans="1:14" ht="15.75" customHeigh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8"/>
      <c r="M355" s="67"/>
      <c r="N355" s="69"/>
    </row>
    <row r="356" spans="1:14" ht="15.75" customHeigh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8"/>
      <c r="M356" s="67"/>
      <c r="N356" s="69"/>
    </row>
    <row r="357" spans="1:14" ht="15.75" customHeigh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8"/>
      <c r="M357" s="67"/>
      <c r="N357" s="69"/>
    </row>
    <row r="358" spans="1:14" ht="15.75" customHeigh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8"/>
      <c r="M358" s="67"/>
      <c r="N358" s="69"/>
    </row>
    <row r="359" spans="1:14" ht="15.75" customHeigh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8"/>
      <c r="M359" s="67"/>
      <c r="N359" s="69"/>
    </row>
    <row r="360" spans="1:14" ht="15.75" customHeigh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8"/>
      <c r="M360" s="67"/>
      <c r="N360" s="69"/>
    </row>
    <row r="361" spans="1:14" ht="15.75" customHeigh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8"/>
      <c r="M361" s="67"/>
      <c r="N361" s="69"/>
    </row>
    <row r="362" spans="1:14" ht="15.75" customHeigh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8"/>
      <c r="M362" s="67"/>
      <c r="N362" s="69"/>
    </row>
    <row r="363" spans="1:14" ht="15.75" customHeigh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8"/>
      <c r="M363" s="67"/>
      <c r="N363" s="69"/>
    </row>
    <row r="364" spans="1:14" ht="15.75" customHeigh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8"/>
      <c r="M364" s="67"/>
      <c r="N364" s="69"/>
    </row>
    <row r="365" spans="1:14" ht="15.75" customHeigh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8"/>
      <c r="M365" s="67"/>
      <c r="N365" s="69"/>
    </row>
    <row r="366" spans="1:14" ht="15.75" customHeigh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8"/>
      <c r="M366" s="67"/>
      <c r="N366" s="69"/>
    </row>
    <row r="367" spans="1:14" ht="15.75" customHeigh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8"/>
      <c r="M367" s="67"/>
      <c r="N367" s="69"/>
    </row>
    <row r="368" spans="1:14" ht="15.75" customHeigh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8"/>
      <c r="M368" s="67"/>
      <c r="N368" s="69"/>
    </row>
    <row r="369" spans="1:14" ht="15.75" customHeigh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8"/>
      <c r="M369" s="67"/>
      <c r="N369" s="69"/>
    </row>
    <row r="370" spans="1:14" ht="15.75" customHeigh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8"/>
      <c r="M370" s="67"/>
      <c r="N370" s="69"/>
    </row>
    <row r="371" spans="1:14" ht="15.75" customHeigh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8"/>
      <c r="M371" s="67"/>
      <c r="N371" s="69"/>
    </row>
    <row r="372" spans="1:14" ht="15.75" customHeigh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8"/>
      <c r="M372" s="67"/>
      <c r="N372" s="69"/>
    </row>
    <row r="373" spans="1:14" ht="15.75" customHeigh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8"/>
      <c r="M373" s="67"/>
      <c r="N373" s="69"/>
    </row>
    <row r="374" spans="1:14" ht="15.75" customHeigh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8"/>
      <c r="M374" s="67"/>
      <c r="N374" s="69"/>
    </row>
    <row r="375" spans="1:14" ht="15.75" customHeigh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8"/>
      <c r="M375" s="67"/>
      <c r="N375" s="69"/>
    </row>
    <row r="376" spans="1:14" ht="15.75" customHeigh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8"/>
      <c r="M376" s="67"/>
      <c r="N376" s="69"/>
    </row>
    <row r="377" spans="1:14" ht="15.75" customHeigh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8"/>
      <c r="M377" s="67"/>
      <c r="N377" s="69"/>
    </row>
    <row r="378" spans="1:14" ht="15.75" customHeigh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8"/>
      <c r="M378" s="67"/>
      <c r="N378" s="69"/>
    </row>
    <row r="379" spans="1:14" ht="15.75" customHeigh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8"/>
      <c r="M379" s="67"/>
      <c r="N379" s="69"/>
    </row>
    <row r="380" spans="1:14" ht="15.75" customHeigh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8"/>
      <c r="M380" s="67"/>
      <c r="N380" s="69"/>
    </row>
    <row r="381" spans="1:14" ht="15.75" customHeigh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8"/>
      <c r="M381" s="67"/>
      <c r="N381" s="69"/>
    </row>
    <row r="382" spans="1:14" ht="15.75" customHeigh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8"/>
      <c r="M382" s="67"/>
      <c r="N382" s="69"/>
    </row>
    <row r="383" spans="1:14" ht="15.75" customHeigh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8"/>
      <c r="M383" s="67"/>
      <c r="N383" s="69"/>
    </row>
    <row r="384" spans="1:14" ht="15.75" customHeigh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8"/>
      <c r="M384" s="67"/>
      <c r="N384" s="69"/>
    </row>
    <row r="385" spans="1:14" ht="15.75" customHeigh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8"/>
      <c r="M385" s="67"/>
      <c r="N385" s="69"/>
    </row>
    <row r="386" spans="1:14" ht="15.75" customHeigh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8"/>
      <c r="M386" s="67"/>
      <c r="N386" s="69"/>
    </row>
    <row r="387" spans="1:14" ht="15.75" customHeigh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8"/>
      <c r="M387" s="67"/>
      <c r="N387" s="69"/>
    </row>
    <row r="388" spans="1:14" ht="15.75" customHeigh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8"/>
      <c r="M388" s="67"/>
      <c r="N388" s="69"/>
    </row>
    <row r="389" spans="1:14" ht="15.75" customHeigh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8"/>
      <c r="M389" s="67"/>
      <c r="N389" s="69"/>
    </row>
    <row r="390" spans="1:14" ht="15.75" customHeigh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8"/>
      <c r="M390" s="67"/>
      <c r="N390" s="69"/>
    </row>
    <row r="391" spans="1:14" ht="15.75" customHeigh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8"/>
      <c r="M391" s="67"/>
      <c r="N391" s="69"/>
    </row>
    <row r="392" spans="1:14" ht="15.75" customHeigh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8"/>
      <c r="M392" s="67"/>
      <c r="N392" s="69"/>
    </row>
    <row r="393" spans="1:14" ht="15.75" customHeigh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8"/>
      <c r="M393" s="67"/>
      <c r="N393" s="69"/>
    </row>
    <row r="394" spans="1:14" ht="15.75" customHeigh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8"/>
      <c r="M394" s="67"/>
      <c r="N394" s="69"/>
    </row>
    <row r="395" spans="1:14" ht="15.75" customHeigh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8"/>
      <c r="M395" s="67"/>
      <c r="N395" s="69"/>
    </row>
    <row r="396" spans="1:14" ht="15.75" customHeigh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8"/>
      <c r="M396" s="67"/>
      <c r="N396" s="69"/>
    </row>
    <row r="397" spans="1:14" ht="15.75" customHeigh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8"/>
      <c r="M397" s="67"/>
      <c r="N397" s="69"/>
    </row>
    <row r="398" spans="1:14" ht="15.75" customHeigh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8"/>
      <c r="M398" s="67"/>
      <c r="N398" s="69"/>
    </row>
    <row r="399" spans="1:14" ht="15.75" customHeigh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8"/>
      <c r="M399" s="67"/>
      <c r="N399" s="69"/>
    </row>
    <row r="400" spans="1:14" ht="15.75" customHeigh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8"/>
      <c r="M400" s="67"/>
      <c r="N400" s="69"/>
    </row>
    <row r="401" spans="1:14" ht="15.75" customHeigh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8"/>
      <c r="M401" s="67"/>
      <c r="N401" s="69"/>
    </row>
    <row r="402" spans="1:14" ht="15.75" customHeigh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8"/>
      <c r="M402" s="67"/>
      <c r="N402" s="69"/>
    </row>
    <row r="403" spans="1:14" ht="15.75" customHeigh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8"/>
      <c r="M403" s="67"/>
      <c r="N403" s="69"/>
    </row>
    <row r="404" spans="1:14" ht="15.75" customHeigh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8"/>
      <c r="M404" s="67"/>
      <c r="N404" s="69"/>
    </row>
    <row r="405" spans="1:14" ht="15.75" customHeigh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8"/>
      <c r="M405" s="67"/>
      <c r="N405" s="69"/>
    </row>
    <row r="406" spans="1:14" ht="15.75" customHeigh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8"/>
      <c r="M406" s="67"/>
      <c r="N406" s="69"/>
    </row>
    <row r="407" spans="1:14" ht="15.75" customHeigh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8"/>
      <c r="M407" s="67"/>
      <c r="N407" s="69"/>
    </row>
    <row r="408" spans="1:14" ht="15.75" customHeigh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8"/>
      <c r="M408" s="67"/>
      <c r="N408" s="69"/>
    </row>
    <row r="409" spans="1:14" ht="15.75" customHeigh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8"/>
      <c r="M409" s="67"/>
      <c r="N409" s="69"/>
    </row>
    <row r="410" spans="1:14" ht="15.75" customHeigh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8"/>
      <c r="M410" s="67"/>
      <c r="N410" s="69"/>
    </row>
    <row r="411" spans="1:14" ht="15.75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8"/>
      <c r="M411" s="67"/>
      <c r="N411" s="69"/>
    </row>
    <row r="412" spans="1:14" ht="15.75" customHeigh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8"/>
      <c r="M412" s="67"/>
      <c r="N412" s="69"/>
    </row>
    <row r="413" spans="1:14" ht="15.75" customHeigh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8"/>
      <c r="M413" s="67"/>
      <c r="N413" s="69"/>
    </row>
    <row r="414" spans="1:14" ht="15.75" customHeigh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8"/>
      <c r="M414" s="67"/>
      <c r="N414" s="69"/>
    </row>
    <row r="415" spans="1:14" ht="15.75" customHeigh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8"/>
      <c r="M415" s="67"/>
      <c r="N415" s="69"/>
    </row>
    <row r="416" spans="1:14" ht="15.75" customHeigh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8"/>
      <c r="M416" s="67"/>
      <c r="N416" s="69"/>
    </row>
    <row r="417" spans="1:14" ht="15.75" customHeigh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8"/>
      <c r="M417" s="67"/>
      <c r="N417" s="69"/>
    </row>
    <row r="418" spans="1:14" ht="15.75" customHeigh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8"/>
      <c r="M418" s="67"/>
      <c r="N418" s="69"/>
    </row>
    <row r="419" spans="1:14" ht="15.75" customHeigh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8"/>
      <c r="M419" s="67"/>
      <c r="N419" s="69"/>
    </row>
    <row r="420" spans="1:14" ht="15.75" customHeigh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8"/>
      <c r="M420" s="67"/>
      <c r="N420" s="69"/>
    </row>
    <row r="421" spans="1:14" ht="15.75" customHeigh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8"/>
      <c r="M421" s="67"/>
      <c r="N421" s="69"/>
    </row>
    <row r="422" spans="1:14" ht="15.75" customHeigh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8"/>
      <c r="M422" s="67"/>
      <c r="N422" s="69"/>
    </row>
    <row r="423" spans="1:14" ht="15.75" customHeigh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8"/>
      <c r="M423" s="67"/>
      <c r="N423" s="69"/>
    </row>
    <row r="424" spans="1:14" ht="15.75" customHeigh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8"/>
      <c r="M424" s="67"/>
      <c r="N424" s="69"/>
    </row>
    <row r="425" spans="1:14" ht="15.75" customHeigh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8"/>
      <c r="M425" s="67"/>
      <c r="N425" s="69"/>
    </row>
    <row r="426" spans="1:14" ht="15.75" customHeigh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8"/>
      <c r="M426" s="67"/>
      <c r="N426" s="69"/>
    </row>
    <row r="427" spans="1:14" ht="15.75" customHeigh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8"/>
      <c r="M427" s="67"/>
      <c r="N427" s="69"/>
    </row>
    <row r="428" spans="1:14" ht="15.75" customHeigh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8"/>
      <c r="M428" s="67"/>
      <c r="N428" s="69"/>
    </row>
    <row r="429" spans="1:14" ht="15.75" customHeigh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8"/>
      <c r="M429" s="67"/>
      <c r="N429" s="69"/>
    </row>
    <row r="430" spans="1:14" ht="15.75" customHeigh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8"/>
      <c r="M430" s="67"/>
      <c r="N430" s="69"/>
    </row>
    <row r="431" spans="1:14" ht="15.75" customHeigh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8"/>
      <c r="M431" s="67"/>
      <c r="N431" s="69"/>
    </row>
    <row r="432" spans="1:14" ht="15.75" customHeigh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8"/>
      <c r="M432" s="67"/>
      <c r="N432" s="69"/>
    </row>
    <row r="433" spans="1:14" ht="15.75" customHeigh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8"/>
      <c r="M433" s="67"/>
      <c r="N433" s="69"/>
    </row>
    <row r="434" spans="1:14" ht="15.75" customHeigh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8"/>
      <c r="M434" s="67"/>
      <c r="N434" s="69"/>
    </row>
    <row r="435" spans="1:14" ht="15.75" customHeigh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8"/>
      <c r="M435" s="67"/>
      <c r="N435" s="69"/>
    </row>
    <row r="436" spans="1:14" ht="15.75" customHeigh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8"/>
      <c r="M436" s="67"/>
      <c r="N436" s="69"/>
    </row>
    <row r="437" spans="1:14" ht="15.75" customHeigh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8"/>
      <c r="M437" s="67"/>
      <c r="N437" s="69"/>
    </row>
    <row r="438" spans="1:14" ht="15.75" customHeigh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8"/>
      <c r="M438" s="67"/>
      <c r="N438" s="69"/>
    </row>
    <row r="439" spans="1:14" ht="15.75" customHeigh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8"/>
      <c r="M439" s="67"/>
      <c r="N439" s="69"/>
    </row>
    <row r="440" spans="1:14" ht="15.75" customHeigh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8"/>
      <c r="M440" s="67"/>
      <c r="N440" s="69"/>
    </row>
    <row r="441" spans="1:14" ht="15.75" customHeigh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8"/>
      <c r="M441" s="67"/>
      <c r="N441" s="69"/>
    </row>
    <row r="442" spans="1:14" ht="15.75" customHeigh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8"/>
      <c r="M442" s="67"/>
      <c r="N442" s="69"/>
    </row>
    <row r="443" spans="1:14" ht="15.75" customHeigh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8"/>
      <c r="M443" s="67"/>
      <c r="N443" s="69"/>
    </row>
    <row r="444" spans="1:14" ht="15.75" customHeigh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8"/>
      <c r="M444" s="67"/>
      <c r="N444" s="69"/>
    </row>
    <row r="445" spans="1:14" ht="15.75" customHeigh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8"/>
      <c r="M445" s="67"/>
      <c r="N445" s="69"/>
    </row>
    <row r="446" spans="1:14" ht="15.75" customHeigh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8"/>
      <c r="M446" s="67"/>
      <c r="N446" s="69"/>
    </row>
    <row r="447" spans="1:14" ht="15.75" customHeigh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8"/>
      <c r="M447" s="67"/>
      <c r="N447" s="69"/>
    </row>
    <row r="448" spans="1:14" ht="15.75" customHeigh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8"/>
      <c r="M448" s="67"/>
      <c r="N448" s="69"/>
    </row>
    <row r="449" spans="1:14" ht="15.75" customHeigh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8"/>
      <c r="M449" s="67"/>
      <c r="N449" s="69"/>
    </row>
    <row r="450" spans="1:14" ht="15.75" customHeigh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8"/>
      <c r="M450" s="67"/>
      <c r="N450" s="69"/>
    </row>
    <row r="451" spans="1:14" ht="15.75" customHeigh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8"/>
      <c r="M451" s="67"/>
      <c r="N451" s="69"/>
    </row>
    <row r="452" spans="1:14" ht="15.75" customHeigh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8"/>
      <c r="M452" s="67"/>
      <c r="N452" s="69"/>
    </row>
    <row r="453" spans="1:14" ht="15.75" customHeigh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8"/>
      <c r="M453" s="67"/>
      <c r="N453" s="69"/>
    </row>
    <row r="454" spans="1:14" ht="15.75" customHeigh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8"/>
      <c r="M454" s="67"/>
      <c r="N454" s="69"/>
    </row>
    <row r="455" spans="1:14" ht="15.75" customHeigh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8"/>
      <c r="M455" s="67"/>
      <c r="N455" s="69"/>
    </row>
    <row r="456" spans="1:14" ht="15.75" customHeigh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8"/>
      <c r="M456" s="67"/>
      <c r="N456" s="69"/>
    </row>
    <row r="457" spans="1:14" ht="15.75" customHeigh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8"/>
      <c r="M457" s="67"/>
      <c r="N457" s="69"/>
    </row>
    <row r="458" spans="1:14" ht="15.75" customHeigh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8"/>
      <c r="M458" s="67"/>
      <c r="N458" s="69"/>
    </row>
    <row r="459" spans="1:14" ht="15.75" customHeigh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8"/>
      <c r="M459" s="67"/>
      <c r="N459" s="69"/>
    </row>
    <row r="460" spans="1:14" ht="15.75" customHeigh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8"/>
      <c r="M460" s="67"/>
      <c r="N460" s="69"/>
    </row>
    <row r="461" spans="1:14" ht="15.75" customHeigh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8"/>
      <c r="M461" s="67"/>
      <c r="N461" s="69"/>
    </row>
    <row r="462" spans="1:14" ht="15.75" customHeigh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8"/>
      <c r="M462" s="67"/>
      <c r="N462" s="69"/>
    </row>
    <row r="463" spans="1:14" ht="15.75" customHeigh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8"/>
      <c r="M463" s="67"/>
      <c r="N463" s="69"/>
    </row>
    <row r="464" spans="1:14" ht="15.75" customHeigh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8"/>
      <c r="M464" s="67"/>
      <c r="N464" s="69"/>
    </row>
    <row r="465" spans="1:14" ht="15.75" customHeigh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8"/>
      <c r="M465" s="67"/>
      <c r="N465" s="69"/>
    </row>
    <row r="466" spans="1:14" ht="15.75" customHeigh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8"/>
      <c r="M466" s="67"/>
      <c r="N466" s="69"/>
    </row>
    <row r="467" spans="1:14" ht="15.75" customHeigh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8"/>
      <c r="M467" s="67"/>
      <c r="N467" s="69"/>
    </row>
    <row r="468" spans="1:14" ht="15.75" customHeigh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8"/>
      <c r="M468" s="67"/>
      <c r="N468" s="69"/>
    </row>
    <row r="469" spans="1:14" ht="15.75" customHeigh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8"/>
      <c r="M469" s="67"/>
      <c r="N469" s="69"/>
    </row>
    <row r="470" spans="1:14" ht="15.75" customHeigh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8"/>
      <c r="M470" s="67"/>
      <c r="N470" s="69"/>
    </row>
    <row r="471" spans="1:14" ht="15.75" customHeigh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8"/>
      <c r="M471" s="67"/>
      <c r="N471" s="69"/>
    </row>
    <row r="472" spans="1:14" ht="15.75" customHeigh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8"/>
      <c r="M472" s="67"/>
      <c r="N472" s="69"/>
    </row>
    <row r="473" spans="1:14" ht="15.75" customHeigh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8"/>
      <c r="M473" s="67"/>
      <c r="N473" s="69"/>
    </row>
    <row r="474" spans="1:14" ht="15.75" customHeigh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8"/>
      <c r="M474" s="67"/>
      <c r="N474" s="69"/>
    </row>
    <row r="475" spans="1:14" ht="15.75" customHeigh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8"/>
      <c r="M475" s="67"/>
      <c r="N475" s="69"/>
    </row>
    <row r="476" spans="1:14" ht="15.75" customHeigh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8"/>
      <c r="M476" s="67"/>
      <c r="N476" s="69"/>
    </row>
    <row r="477" spans="1:14" ht="15.75" customHeigh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8"/>
      <c r="M477" s="67"/>
      <c r="N477" s="69"/>
    </row>
    <row r="478" spans="1:14" ht="15.75" customHeigh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8"/>
      <c r="M478" s="67"/>
      <c r="N478" s="69"/>
    </row>
    <row r="479" spans="1:14" ht="15.75" customHeigh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8"/>
      <c r="M479" s="67"/>
      <c r="N479" s="69"/>
    </row>
    <row r="480" spans="1:14" ht="15.75" customHeigh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8"/>
      <c r="M480" s="67"/>
      <c r="N480" s="69"/>
    </row>
    <row r="481" spans="1:14" ht="15.75" customHeigh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8"/>
      <c r="M481" s="67"/>
      <c r="N481" s="69"/>
    </row>
    <row r="482" spans="1:14" ht="15.75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8"/>
      <c r="M482" s="67"/>
      <c r="N482" s="69"/>
    </row>
    <row r="483" spans="1:14" ht="15.75" customHeigh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8"/>
      <c r="M483" s="67"/>
      <c r="N483" s="69"/>
    </row>
    <row r="484" spans="1:14" ht="15.75" customHeigh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8"/>
      <c r="M484" s="67"/>
      <c r="N484" s="69"/>
    </row>
    <row r="485" spans="1:14" ht="15.75" customHeigh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8"/>
      <c r="M485" s="67"/>
      <c r="N485" s="69"/>
    </row>
    <row r="486" spans="1:14" ht="15.75" customHeigh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8"/>
      <c r="M486" s="67"/>
      <c r="N486" s="69"/>
    </row>
    <row r="487" spans="1:14" ht="15.75" customHeigh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8"/>
      <c r="M487" s="67"/>
      <c r="N487" s="69"/>
    </row>
    <row r="488" spans="1:14" ht="15.75" customHeigh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8"/>
      <c r="M488" s="67"/>
      <c r="N488" s="69"/>
    </row>
    <row r="489" spans="1:14" ht="15.75" customHeigh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8"/>
      <c r="M489" s="67"/>
      <c r="N489" s="69"/>
    </row>
    <row r="490" spans="1:14" ht="15.75" customHeigh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8"/>
      <c r="M490" s="67"/>
      <c r="N490" s="69"/>
    </row>
    <row r="491" spans="1:14" ht="15.75" customHeigh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8"/>
      <c r="M491" s="67"/>
      <c r="N491" s="69"/>
    </row>
    <row r="492" spans="1:14" ht="15.75" customHeigh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8"/>
      <c r="M492" s="67"/>
      <c r="N492" s="69"/>
    </row>
    <row r="493" spans="1:14" ht="15.75" customHeigh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8"/>
      <c r="M493" s="67"/>
      <c r="N493" s="69"/>
    </row>
    <row r="494" spans="1:14" ht="15.75" customHeigh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8"/>
      <c r="M494" s="67"/>
      <c r="N494" s="69"/>
    </row>
    <row r="495" spans="1:14" ht="15.75" customHeigh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8"/>
      <c r="M495" s="67"/>
      <c r="N495" s="69"/>
    </row>
    <row r="496" spans="1:14" ht="15.75" customHeigh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8"/>
      <c r="M496" s="67"/>
      <c r="N496" s="69"/>
    </row>
    <row r="497" spans="1:14" ht="15.75" customHeigh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8"/>
      <c r="M497" s="67"/>
      <c r="N497" s="69"/>
    </row>
    <row r="498" spans="1:14" ht="15.75" customHeigh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8"/>
      <c r="M498" s="67"/>
      <c r="N498" s="69"/>
    </row>
    <row r="499" spans="1:14" ht="15.75" customHeigh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8"/>
      <c r="M499" s="67"/>
      <c r="N499" s="69"/>
    </row>
    <row r="500" spans="1:14" ht="15.75" customHeigh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8"/>
      <c r="M500" s="67"/>
      <c r="N500" s="69"/>
    </row>
    <row r="501" spans="1:14" ht="15.75" customHeigh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8"/>
      <c r="M501" s="67"/>
      <c r="N501" s="69"/>
    </row>
    <row r="502" spans="1:14" ht="15.75" customHeigh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8"/>
      <c r="M502" s="67"/>
      <c r="N502" s="69"/>
    </row>
    <row r="503" spans="1:14" ht="15.75" customHeigh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8"/>
      <c r="M503" s="67"/>
      <c r="N503" s="69"/>
    </row>
    <row r="504" spans="1:14" ht="15.75" customHeigh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8"/>
      <c r="M504" s="67"/>
      <c r="N504" s="69"/>
    </row>
    <row r="505" spans="1:14" ht="15.75" customHeigh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8"/>
      <c r="M505" s="67"/>
      <c r="N505" s="69"/>
    </row>
    <row r="506" spans="1:14" ht="15.75" customHeigh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8"/>
      <c r="M506" s="67"/>
      <c r="N506" s="69"/>
    </row>
    <row r="507" spans="1:14" ht="15.75" customHeigh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8"/>
      <c r="M507" s="67"/>
      <c r="N507" s="69"/>
    </row>
    <row r="508" spans="1:14" ht="15.75" customHeigh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8"/>
      <c r="M508" s="67"/>
      <c r="N508" s="69"/>
    </row>
    <row r="509" spans="1:14" ht="15.75" customHeigh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8"/>
      <c r="M509" s="67"/>
      <c r="N509" s="69"/>
    </row>
    <row r="510" spans="1:14" ht="15.75" customHeigh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8"/>
      <c r="M510" s="67"/>
      <c r="N510" s="69"/>
    </row>
    <row r="511" spans="1:14" ht="15.75" customHeigh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8"/>
      <c r="M511" s="67"/>
      <c r="N511" s="69"/>
    </row>
    <row r="512" spans="1:14" ht="15.75" customHeigh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8"/>
      <c r="M512" s="67"/>
      <c r="N512" s="69"/>
    </row>
    <row r="513" spans="1:14" ht="15.75" customHeight="1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8"/>
      <c r="M513" s="67"/>
      <c r="N513" s="69"/>
    </row>
    <row r="514" spans="1:14" ht="15.75" customHeight="1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8"/>
      <c r="M514" s="67"/>
      <c r="N514" s="69"/>
    </row>
    <row r="515" spans="1:14" ht="15.75" customHeight="1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8"/>
      <c r="M515" s="67"/>
      <c r="N515" s="69"/>
    </row>
    <row r="516" spans="1:14" ht="15.75" customHeight="1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8"/>
      <c r="M516" s="67"/>
      <c r="N516" s="69"/>
    </row>
    <row r="517" spans="1:14" ht="15.75" customHeight="1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8"/>
      <c r="M517" s="67"/>
      <c r="N517" s="69"/>
    </row>
    <row r="518" spans="1:14" ht="15.75" customHeight="1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8"/>
      <c r="M518" s="67"/>
      <c r="N518" s="69"/>
    </row>
    <row r="519" spans="1:14" ht="15.75" customHeight="1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8"/>
      <c r="M519" s="67"/>
      <c r="N519" s="69"/>
    </row>
    <row r="520" spans="1:14" ht="15.75" customHeight="1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8"/>
      <c r="M520" s="67"/>
      <c r="N520" s="69"/>
    </row>
    <row r="521" spans="1:14" ht="15.75" customHeight="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8"/>
      <c r="M521" s="67"/>
      <c r="N521" s="69"/>
    </row>
    <row r="522" spans="1:14" ht="15.75" customHeight="1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8"/>
      <c r="M522" s="67"/>
      <c r="N522" s="69"/>
    </row>
    <row r="523" spans="1:14" ht="15.75" customHeight="1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8"/>
      <c r="M523" s="67"/>
      <c r="N523" s="69"/>
    </row>
    <row r="524" spans="1:14" ht="15.75" customHeight="1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8"/>
      <c r="M524" s="67"/>
      <c r="N524" s="69"/>
    </row>
    <row r="525" spans="1:14" ht="15.75" customHeight="1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8"/>
      <c r="M525" s="67"/>
      <c r="N525" s="69"/>
    </row>
    <row r="526" spans="1:14" ht="15.75" customHeight="1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8"/>
      <c r="M526" s="67"/>
      <c r="N526" s="69"/>
    </row>
    <row r="527" spans="1:14" ht="15.75" customHeight="1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8"/>
      <c r="M527" s="67"/>
      <c r="N527" s="69"/>
    </row>
    <row r="528" spans="1:14" ht="15.75" customHeight="1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8"/>
      <c r="M528" s="67"/>
      <c r="N528" s="69"/>
    </row>
    <row r="529" spans="1:14" ht="15.75" customHeight="1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8"/>
      <c r="M529" s="67"/>
      <c r="N529" s="69"/>
    </row>
    <row r="530" spans="1:14" ht="15.75" customHeight="1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8"/>
      <c r="M530" s="67"/>
      <c r="N530" s="69"/>
    </row>
    <row r="531" spans="1:14" ht="15.75" customHeight="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8"/>
      <c r="M531" s="67"/>
      <c r="N531" s="69"/>
    </row>
    <row r="532" spans="1:14" ht="15.75" customHeight="1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8"/>
      <c r="M532" s="67"/>
      <c r="N532" s="69"/>
    </row>
    <row r="533" spans="1:14" ht="15.75" customHeight="1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8"/>
      <c r="M533" s="67"/>
      <c r="N533" s="69"/>
    </row>
    <row r="534" spans="1:14" ht="15.75" customHeight="1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8"/>
      <c r="M534" s="67"/>
      <c r="N534" s="69"/>
    </row>
    <row r="535" spans="1:14" ht="15.75" customHeight="1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8"/>
      <c r="M535" s="67"/>
      <c r="N535" s="69"/>
    </row>
    <row r="536" spans="1:14" ht="15.75" customHeight="1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8"/>
      <c r="M536" s="67"/>
      <c r="N536" s="69"/>
    </row>
    <row r="537" spans="1:14" ht="15.75" customHeight="1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8"/>
      <c r="M537" s="67"/>
      <c r="N537" s="69"/>
    </row>
    <row r="538" spans="1:14" ht="15.75" customHeight="1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8"/>
      <c r="M538" s="67"/>
      <c r="N538" s="69"/>
    </row>
    <row r="539" spans="1:14" ht="15.75" customHeight="1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8"/>
      <c r="M539" s="67"/>
      <c r="N539" s="69"/>
    </row>
    <row r="540" spans="1:14" ht="15.75" customHeight="1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8"/>
      <c r="M540" s="67"/>
      <c r="N540" s="69"/>
    </row>
    <row r="541" spans="1:14" ht="15.75" customHeight="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8"/>
      <c r="M541" s="67"/>
      <c r="N541" s="69"/>
    </row>
    <row r="542" spans="1:14" ht="15.75" customHeight="1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8"/>
      <c r="M542" s="67"/>
      <c r="N542" s="69"/>
    </row>
    <row r="543" spans="1:14" ht="15.75" customHeight="1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8"/>
      <c r="M543" s="67"/>
      <c r="N543" s="69"/>
    </row>
    <row r="544" spans="1:14" ht="15.75" customHeight="1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8"/>
      <c r="M544" s="67"/>
      <c r="N544" s="69"/>
    </row>
    <row r="545" spans="1:14" ht="15.75" customHeight="1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8"/>
      <c r="M545" s="67"/>
      <c r="N545" s="69"/>
    </row>
    <row r="546" spans="1:14" ht="15.75" customHeight="1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8"/>
      <c r="M546" s="67"/>
      <c r="N546" s="69"/>
    </row>
    <row r="547" spans="1:14" ht="15.75" customHeight="1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8"/>
      <c r="M547" s="67"/>
      <c r="N547" s="69"/>
    </row>
    <row r="548" spans="1:14" ht="15.75" customHeight="1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8"/>
      <c r="M548" s="67"/>
      <c r="N548" s="69"/>
    </row>
    <row r="549" spans="1:14" ht="15.75" customHeight="1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8"/>
      <c r="M549" s="67"/>
      <c r="N549" s="69"/>
    </row>
    <row r="550" spans="1:14" ht="15.75" customHeight="1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8"/>
      <c r="M550" s="67"/>
      <c r="N550" s="69"/>
    </row>
    <row r="551" spans="1:14" ht="15.75" customHeight="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8"/>
      <c r="M551" s="67"/>
      <c r="N551" s="69"/>
    </row>
    <row r="552" spans="1:14" ht="15.75" customHeight="1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8"/>
      <c r="M552" s="67"/>
      <c r="N552" s="69"/>
    </row>
    <row r="553" spans="1:14" ht="15.75" customHeight="1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8"/>
      <c r="M553" s="67"/>
      <c r="N553" s="69"/>
    </row>
    <row r="554" spans="1:14" ht="15.75" customHeight="1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8"/>
      <c r="M554" s="67"/>
      <c r="N554" s="69"/>
    </row>
    <row r="555" spans="1:14" ht="15.75" customHeight="1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8"/>
      <c r="M555" s="67"/>
      <c r="N555" s="69"/>
    </row>
    <row r="556" spans="1:14" ht="15.75" customHeight="1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8"/>
      <c r="M556" s="67"/>
      <c r="N556" s="69"/>
    </row>
    <row r="557" spans="1:14" ht="15.75" customHeight="1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8"/>
      <c r="M557" s="67"/>
      <c r="N557" s="69"/>
    </row>
    <row r="558" spans="1:14" ht="15.75" customHeight="1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8"/>
      <c r="M558" s="67"/>
      <c r="N558" s="69"/>
    </row>
    <row r="559" spans="1:14" ht="15.75" customHeight="1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8"/>
      <c r="M559" s="67"/>
      <c r="N559" s="69"/>
    </row>
    <row r="560" spans="1:14" ht="15.75" customHeight="1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8"/>
      <c r="M560" s="67"/>
      <c r="N560" s="69"/>
    </row>
    <row r="561" spans="1:14" ht="15.75" customHeight="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8"/>
      <c r="M561" s="67"/>
      <c r="N561" s="69"/>
    </row>
    <row r="562" spans="1:14" ht="15.75" customHeight="1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8"/>
      <c r="M562" s="67"/>
      <c r="N562" s="69"/>
    </row>
    <row r="563" spans="1:14" ht="15.75" customHeight="1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8"/>
      <c r="M563" s="67"/>
      <c r="N563" s="69"/>
    </row>
    <row r="564" spans="1:14" ht="15.75" customHeight="1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8"/>
      <c r="M564" s="67"/>
      <c r="N564" s="69"/>
    </row>
    <row r="565" spans="1:14" ht="15.75" customHeight="1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8"/>
      <c r="M565" s="67"/>
      <c r="N565" s="69"/>
    </row>
    <row r="566" spans="1:14" ht="15.75" customHeight="1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8"/>
      <c r="M566" s="67"/>
      <c r="N566" s="69"/>
    </row>
    <row r="567" spans="1:14" ht="15.75" customHeight="1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8"/>
      <c r="M567" s="67"/>
      <c r="N567" s="69"/>
    </row>
    <row r="568" spans="1:14" ht="15.75" customHeight="1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8"/>
      <c r="M568" s="67"/>
      <c r="N568" s="69"/>
    </row>
    <row r="569" spans="1:14" ht="15.75" customHeight="1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8"/>
      <c r="M569" s="67"/>
      <c r="N569" s="69"/>
    </row>
    <row r="570" spans="1:14" ht="15.75" customHeight="1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8"/>
      <c r="M570" s="67"/>
      <c r="N570" s="69"/>
    </row>
    <row r="571" spans="1:14" ht="15.75" customHeight="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8"/>
      <c r="M571" s="67"/>
      <c r="N571" s="69"/>
    </row>
    <row r="572" spans="1:14" ht="15.75" customHeight="1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8"/>
      <c r="M572" s="67"/>
      <c r="N572" s="69"/>
    </row>
    <row r="573" spans="1:14" ht="15.75" customHeight="1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8"/>
      <c r="M573" s="67"/>
      <c r="N573" s="69"/>
    </row>
    <row r="574" spans="1:14" ht="15.75" customHeight="1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8"/>
      <c r="M574" s="67"/>
      <c r="N574" s="69"/>
    </row>
    <row r="575" spans="1:14" ht="15.75" customHeight="1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8"/>
      <c r="M575" s="67"/>
      <c r="N575" s="69"/>
    </row>
    <row r="576" spans="1:14" ht="15.75" customHeight="1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8"/>
      <c r="M576" s="67"/>
      <c r="N576" s="69"/>
    </row>
    <row r="577" spans="1:14" ht="15.75" customHeight="1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8"/>
      <c r="M577" s="67"/>
      <c r="N577" s="69"/>
    </row>
    <row r="578" spans="1:14" ht="15.75" customHeight="1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8"/>
      <c r="M578" s="67"/>
      <c r="N578" s="69"/>
    </row>
    <row r="579" spans="1:14" ht="15.75" customHeight="1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8"/>
      <c r="M579" s="67"/>
      <c r="N579" s="69"/>
    </row>
    <row r="580" spans="1:14" ht="15.75" customHeight="1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8"/>
      <c r="M580" s="67"/>
      <c r="N580" s="69"/>
    </row>
    <row r="581" spans="1:14" ht="15.75" customHeight="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8"/>
      <c r="M581" s="67"/>
      <c r="N581" s="69"/>
    </row>
    <row r="582" spans="1:14" ht="15.75" customHeight="1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8"/>
      <c r="M582" s="67"/>
      <c r="N582" s="69"/>
    </row>
    <row r="583" spans="1:14" ht="15.75" customHeight="1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8"/>
      <c r="M583" s="67"/>
      <c r="N583" s="69"/>
    </row>
    <row r="584" spans="1:14" ht="15.75" customHeight="1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8"/>
      <c r="M584" s="67"/>
      <c r="N584" s="69"/>
    </row>
    <row r="585" spans="1:14" ht="15.75" customHeight="1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8"/>
      <c r="M585" s="67"/>
      <c r="N585" s="69"/>
    </row>
    <row r="586" spans="1:14" ht="15.75" customHeight="1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8"/>
      <c r="M586" s="67"/>
      <c r="N586" s="69"/>
    </row>
    <row r="587" spans="1:14" ht="15.75" customHeight="1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8"/>
      <c r="M587" s="67"/>
      <c r="N587" s="69"/>
    </row>
    <row r="588" spans="1:14" ht="15.75" customHeight="1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8"/>
      <c r="M588" s="67"/>
      <c r="N588" s="69"/>
    </row>
    <row r="589" spans="1:14" ht="15.75" customHeight="1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8"/>
      <c r="M589" s="67"/>
      <c r="N589" s="69"/>
    </row>
    <row r="590" spans="1:14" ht="15.75" customHeight="1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8"/>
      <c r="M590" s="67"/>
      <c r="N590" s="69"/>
    </row>
    <row r="591" spans="1:14" ht="15.75" customHeight="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8"/>
      <c r="M591" s="67"/>
      <c r="N591" s="69"/>
    </row>
    <row r="592" spans="1:14" ht="15.75" customHeight="1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8"/>
      <c r="M592" s="67"/>
      <c r="N592" s="69"/>
    </row>
    <row r="593" spans="1:14" ht="15.75" customHeight="1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8"/>
      <c r="M593" s="67"/>
      <c r="N593" s="69"/>
    </row>
    <row r="594" spans="1:14" ht="15.75" customHeight="1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8"/>
      <c r="M594" s="67"/>
      <c r="N594" s="69"/>
    </row>
    <row r="595" spans="1:14" ht="15.75" customHeight="1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8"/>
      <c r="M595" s="67"/>
      <c r="N595" s="69"/>
    </row>
    <row r="596" spans="1:14" ht="15.75" customHeight="1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8"/>
      <c r="M596" s="67"/>
      <c r="N596" s="69"/>
    </row>
    <row r="597" spans="1:14" ht="15.75" customHeight="1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8"/>
      <c r="M597" s="67"/>
      <c r="N597" s="69"/>
    </row>
    <row r="598" spans="1:14" ht="15.75" customHeight="1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8"/>
      <c r="M598" s="67"/>
      <c r="N598" s="69"/>
    </row>
    <row r="599" spans="1:14" ht="15.75" customHeight="1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8"/>
      <c r="M599" s="67"/>
      <c r="N599" s="69"/>
    </row>
    <row r="600" spans="1:14" ht="15.75" customHeight="1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8"/>
      <c r="M600" s="67"/>
      <c r="N600" s="69"/>
    </row>
    <row r="601" spans="1:14" ht="15.75" customHeight="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8"/>
      <c r="M601" s="67"/>
      <c r="N601" s="69"/>
    </row>
    <row r="602" spans="1:14" ht="15.75" customHeight="1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8"/>
      <c r="M602" s="67"/>
      <c r="N602" s="69"/>
    </row>
    <row r="603" spans="1:14" ht="15.75" customHeight="1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8"/>
      <c r="M603" s="67"/>
      <c r="N603" s="69"/>
    </row>
    <row r="604" spans="1:14" ht="15.75" customHeight="1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8"/>
      <c r="M604" s="67"/>
      <c r="N604" s="69"/>
    </row>
    <row r="605" spans="1:14" ht="15.75" customHeight="1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8"/>
      <c r="M605" s="67"/>
      <c r="N605" s="69"/>
    </row>
    <row r="606" spans="1:14" ht="15.75" customHeight="1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8"/>
      <c r="M606" s="67"/>
      <c r="N606" s="69"/>
    </row>
    <row r="607" spans="1:14" ht="15.75" customHeight="1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8"/>
      <c r="M607" s="67"/>
      <c r="N607" s="69"/>
    </row>
    <row r="608" spans="1:14" ht="15.75" customHeight="1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8"/>
      <c r="M608" s="67"/>
      <c r="N608" s="69"/>
    </row>
    <row r="609" spans="1:14" ht="15.75" customHeight="1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8"/>
      <c r="M609" s="67"/>
      <c r="N609" s="69"/>
    </row>
    <row r="610" spans="1:14" ht="15.75" customHeight="1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8"/>
      <c r="M610" s="67"/>
      <c r="N610" s="69"/>
    </row>
    <row r="611" spans="1:14" ht="15.75" customHeight="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8"/>
      <c r="M611" s="67"/>
      <c r="N611" s="69"/>
    </row>
    <row r="612" spans="1:14" ht="15.75" customHeight="1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8"/>
      <c r="M612" s="67"/>
      <c r="N612" s="69"/>
    </row>
    <row r="613" spans="1:14" ht="15.75" customHeight="1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8"/>
      <c r="M613" s="67"/>
      <c r="N613" s="69"/>
    </row>
    <row r="614" spans="1:14" ht="15.75" customHeight="1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8"/>
      <c r="M614" s="67"/>
      <c r="N614" s="69"/>
    </row>
    <row r="615" spans="1:14" ht="15.75" customHeight="1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8"/>
      <c r="M615" s="67"/>
      <c r="N615" s="69"/>
    </row>
    <row r="616" spans="1:14" ht="15.75" customHeight="1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8"/>
      <c r="M616" s="67"/>
      <c r="N616" s="69"/>
    </row>
    <row r="617" spans="1:14" ht="15.75" customHeight="1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8"/>
      <c r="M617" s="67"/>
      <c r="N617" s="69"/>
    </row>
    <row r="618" spans="1:14" ht="15.75" customHeight="1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8"/>
      <c r="M618" s="67"/>
      <c r="N618" s="69"/>
    </row>
    <row r="619" spans="1:14" ht="15.75" customHeight="1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8"/>
      <c r="M619" s="67"/>
      <c r="N619" s="69"/>
    </row>
    <row r="620" spans="1:14" ht="15.75" customHeight="1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8"/>
      <c r="M620" s="67"/>
      <c r="N620" s="69"/>
    </row>
    <row r="621" spans="1:14" ht="15.75" customHeight="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8"/>
      <c r="M621" s="67"/>
      <c r="N621" s="69"/>
    </row>
    <row r="622" spans="1:14" ht="15.75" customHeight="1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8"/>
      <c r="M622" s="67"/>
      <c r="N622" s="69"/>
    </row>
    <row r="623" spans="1:14" ht="15.75" customHeight="1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8"/>
      <c r="M623" s="67"/>
      <c r="N623" s="69"/>
    </row>
    <row r="624" spans="1:14" ht="15.75" customHeight="1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8"/>
      <c r="M624" s="67"/>
      <c r="N624" s="69"/>
    </row>
    <row r="625" spans="1:14" ht="15.75" customHeight="1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8"/>
      <c r="M625" s="67"/>
      <c r="N625" s="69"/>
    </row>
    <row r="626" spans="1:14" ht="15.75" customHeight="1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8"/>
      <c r="M626" s="67"/>
      <c r="N626" s="69"/>
    </row>
    <row r="627" spans="1:14" ht="15.75" customHeight="1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8"/>
      <c r="M627" s="67"/>
      <c r="N627" s="69"/>
    </row>
    <row r="628" spans="1:14" ht="15.75" customHeight="1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8"/>
      <c r="M628" s="67"/>
      <c r="N628" s="69"/>
    </row>
    <row r="629" spans="1:14" ht="15.75" customHeight="1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8"/>
      <c r="M629" s="67"/>
      <c r="N629" s="69"/>
    </row>
    <row r="630" spans="1:14" ht="15.75" customHeight="1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8"/>
      <c r="M630" s="67"/>
      <c r="N630" s="69"/>
    </row>
    <row r="631" spans="1:14" ht="15.75" customHeight="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8"/>
      <c r="M631" s="67"/>
      <c r="N631" s="69"/>
    </row>
    <row r="632" spans="1:14" ht="15.75" customHeight="1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8"/>
      <c r="M632" s="67"/>
      <c r="N632" s="69"/>
    </row>
    <row r="633" spans="1:14" ht="15.75" customHeight="1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8"/>
      <c r="M633" s="67"/>
      <c r="N633" s="69"/>
    </row>
    <row r="634" spans="1:14" ht="15.75" customHeight="1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8"/>
      <c r="M634" s="67"/>
      <c r="N634" s="69"/>
    </row>
    <row r="635" spans="1:14" ht="15.75" customHeight="1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8"/>
      <c r="M635" s="67"/>
      <c r="N635" s="69"/>
    </row>
    <row r="636" spans="1:14" ht="15.75" customHeight="1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8"/>
      <c r="M636" s="67"/>
      <c r="N636" s="69"/>
    </row>
    <row r="637" spans="1:14" ht="15.75" customHeight="1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8"/>
      <c r="M637" s="67"/>
      <c r="N637" s="69"/>
    </row>
    <row r="638" spans="1:14" ht="15.75" customHeight="1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8"/>
      <c r="M638" s="67"/>
      <c r="N638" s="69"/>
    </row>
    <row r="639" spans="1:14" ht="15.75" customHeight="1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8"/>
      <c r="M639" s="67"/>
      <c r="N639" s="69"/>
    </row>
    <row r="640" spans="1:14" ht="15.75" customHeight="1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8"/>
      <c r="M640" s="67"/>
      <c r="N640" s="69"/>
    </row>
    <row r="641" spans="1:14" ht="15.75" customHeight="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8"/>
      <c r="M641" s="67"/>
      <c r="N641" s="69"/>
    </row>
    <row r="642" spans="1:14" ht="15.75" customHeight="1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8"/>
      <c r="M642" s="67"/>
      <c r="N642" s="69"/>
    </row>
    <row r="643" spans="1:14" ht="15.75" customHeight="1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8"/>
      <c r="M643" s="67"/>
      <c r="N643" s="69"/>
    </row>
    <row r="644" spans="1:14" ht="15.75" customHeight="1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8"/>
      <c r="M644" s="67"/>
      <c r="N644" s="69"/>
    </row>
    <row r="645" spans="1:14" ht="15.75" customHeight="1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8"/>
      <c r="M645" s="67"/>
      <c r="N645" s="69"/>
    </row>
    <row r="646" spans="1:14" ht="15.75" customHeight="1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8"/>
      <c r="M646" s="67"/>
      <c r="N646" s="69"/>
    </row>
    <row r="647" spans="1:14" ht="15.75" customHeight="1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8"/>
      <c r="M647" s="67"/>
      <c r="N647" s="69"/>
    </row>
    <row r="648" spans="1:14" ht="15.75" customHeight="1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8"/>
      <c r="M648" s="67"/>
      <c r="N648" s="69"/>
    </row>
    <row r="649" spans="1:14" ht="15.75" customHeight="1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8"/>
      <c r="M649" s="67"/>
      <c r="N649" s="69"/>
    </row>
    <row r="650" spans="1:14" ht="15.75" customHeight="1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8"/>
      <c r="M650" s="67"/>
      <c r="N650" s="69"/>
    </row>
    <row r="651" spans="1:14" ht="15.75" customHeight="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8"/>
      <c r="M651" s="67"/>
      <c r="N651" s="69"/>
    </row>
    <row r="652" spans="1:14" ht="15.75" customHeight="1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8"/>
      <c r="M652" s="67"/>
      <c r="N652" s="69"/>
    </row>
    <row r="653" spans="1:14" ht="15.75" customHeight="1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8"/>
      <c r="M653" s="67"/>
      <c r="N653" s="69"/>
    </row>
    <row r="654" spans="1:14" ht="15.75" customHeight="1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8"/>
      <c r="M654" s="67"/>
      <c r="N654" s="69"/>
    </row>
    <row r="655" spans="1:14" ht="15.75" customHeight="1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8"/>
      <c r="M655" s="67"/>
      <c r="N655" s="69"/>
    </row>
    <row r="656" spans="1:14" ht="15.75" customHeight="1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8"/>
      <c r="M656" s="67"/>
      <c r="N656" s="69"/>
    </row>
    <row r="657" spans="1:14" ht="15.75" customHeight="1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8"/>
      <c r="M657" s="67"/>
      <c r="N657" s="69"/>
    </row>
    <row r="658" spans="1:14" ht="15.75" customHeight="1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8"/>
      <c r="M658" s="67"/>
      <c r="N658" s="69"/>
    </row>
    <row r="659" spans="1:14" ht="15.75" customHeight="1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8"/>
      <c r="M659" s="67"/>
      <c r="N659" s="69"/>
    </row>
    <row r="660" spans="1:14" ht="15.75" customHeight="1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8"/>
      <c r="M660" s="67"/>
      <c r="N660" s="69"/>
    </row>
    <row r="661" spans="1:14" ht="15.75" customHeight="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8"/>
      <c r="M661" s="67"/>
      <c r="N661" s="69"/>
    </row>
    <row r="662" spans="1:14" ht="15.75" customHeight="1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8"/>
      <c r="M662" s="67"/>
      <c r="N662" s="69"/>
    </row>
    <row r="663" spans="1:14" ht="15.75" customHeight="1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8"/>
      <c r="M663" s="67"/>
      <c r="N663" s="69"/>
    </row>
    <row r="664" spans="1:14" ht="15.75" customHeight="1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8"/>
      <c r="M664" s="67"/>
      <c r="N664" s="69"/>
    </row>
    <row r="665" spans="1:14" ht="15.75" customHeight="1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8"/>
      <c r="M665" s="67"/>
      <c r="N665" s="69"/>
    </row>
    <row r="666" spans="1:14" ht="15.75" customHeight="1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8"/>
      <c r="M666" s="67"/>
      <c r="N666" s="69"/>
    </row>
    <row r="667" spans="1:14" ht="15.75" customHeight="1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8"/>
      <c r="M667" s="67"/>
      <c r="N667" s="69"/>
    </row>
    <row r="668" spans="1:14" ht="15.75" customHeight="1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8"/>
      <c r="M668" s="67"/>
      <c r="N668" s="69"/>
    </row>
    <row r="669" spans="1:14" ht="15.75" customHeight="1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8"/>
      <c r="M669" s="67"/>
      <c r="N669" s="69"/>
    </row>
    <row r="670" spans="1:14" ht="15.75" customHeight="1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8"/>
      <c r="M670" s="67"/>
      <c r="N670" s="69"/>
    </row>
    <row r="671" spans="1:14" ht="15.75" customHeight="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8"/>
      <c r="M671" s="67"/>
      <c r="N671" s="69"/>
    </row>
    <row r="672" spans="1:14" ht="15.75" customHeight="1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8"/>
      <c r="M672" s="67"/>
      <c r="N672" s="69"/>
    </row>
    <row r="673" spans="1:14" ht="15.75" customHeight="1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8"/>
      <c r="M673" s="67"/>
      <c r="N673" s="69"/>
    </row>
    <row r="674" spans="1:14" ht="15.75" customHeight="1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8"/>
      <c r="M674" s="67"/>
      <c r="N674" s="69"/>
    </row>
    <row r="675" spans="1:14" ht="15.75" customHeight="1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8"/>
      <c r="M675" s="67"/>
      <c r="N675" s="69"/>
    </row>
    <row r="676" spans="1:14" ht="15.75" customHeight="1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8"/>
      <c r="M676" s="67"/>
      <c r="N676" s="69"/>
    </row>
    <row r="677" spans="1:14" ht="15.75" customHeight="1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8"/>
      <c r="M677" s="67"/>
      <c r="N677" s="69"/>
    </row>
    <row r="678" spans="1:14" ht="15.75" customHeight="1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8"/>
      <c r="M678" s="67"/>
      <c r="N678" s="69"/>
    </row>
    <row r="679" spans="1:14" ht="15.75" customHeight="1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8"/>
      <c r="M679" s="67"/>
      <c r="N679" s="69"/>
    </row>
    <row r="680" spans="1:14" ht="15.75" customHeight="1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8"/>
      <c r="M680" s="67"/>
      <c r="N680" s="69"/>
    </row>
    <row r="681" spans="1:14" ht="15.75" customHeight="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8"/>
      <c r="M681" s="67"/>
      <c r="N681" s="69"/>
    </row>
    <row r="682" spans="1:14" ht="15.75" customHeight="1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8"/>
      <c r="M682" s="67"/>
      <c r="N682" s="69"/>
    </row>
    <row r="683" spans="1:14" ht="15.75" customHeight="1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8"/>
      <c r="M683" s="67"/>
      <c r="N683" s="69"/>
    </row>
    <row r="684" spans="1:14" ht="15.75" customHeight="1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8"/>
      <c r="M684" s="67"/>
      <c r="N684" s="69"/>
    </row>
    <row r="685" spans="1:14" ht="15.75" customHeight="1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8"/>
      <c r="M685" s="67"/>
      <c r="N685" s="69"/>
    </row>
    <row r="686" spans="1:14" ht="15.75" customHeight="1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8"/>
      <c r="M686" s="67"/>
      <c r="N686" s="69"/>
    </row>
    <row r="687" spans="1:14" ht="15.75" customHeight="1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8"/>
      <c r="M687" s="67"/>
      <c r="N687" s="69"/>
    </row>
    <row r="688" spans="1:14" ht="15.75" customHeight="1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8"/>
      <c r="M688" s="67"/>
      <c r="N688" s="69"/>
    </row>
    <row r="689" spans="1:14" ht="15.75" customHeight="1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8"/>
      <c r="M689" s="67"/>
      <c r="N689" s="69"/>
    </row>
    <row r="690" spans="1:14" ht="15.75" customHeight="1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8"/>
      <c r="M690" s="67"/>
      <c r="N690" s="69"/>
    </row>
    <row r="691" spans="1:14" ht="15.75" customHeight="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8"/>
      <c r="M691" s="67"/>
      <c r="N691" s="69"/>
    </row>
    <row r="692" spans="1:14" ht="15.75" customHeight="1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8"/>
      <c r="M692" s="67"/>
      <c r="N692" s="69"/>
    </row>
    <row r="693" spans="1:14" ht="15.75" customHeight="1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8"/>
      <c r="M693" s="67"/>
      <c r="N693" s="69"/>
    </row>
    <row r="694" spans="1:14" ht="15.75" customHeight="1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8"/>
      <c r="M694" s="67"/>
      <c r="N694" s="69"/>
    </row>
    <row r="695" spans="1:14" ht="15.75" customHeight="1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8"/>
      <c r="M695" s="67"/>
      <c r="N695" s="69"/>
    </row>
    <row r="696" spans="1:14" ht="15.75" customHeight="1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8"/>
      <c r="M696" s="67"/>
      <c r="N696" s="69"/>
    </row>
    <row r="697" spans="1:14" ht="15.75" customHeight="1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8"/>
      <c r="M697" s="67"/>
      <c r="N697" s="69"/>
    </row>
    <row r="698" spans="1:14" ht="15.75" customHeight="1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8"/>
      <c r="M698" s="67"/>
      <c r="N698" s="69"/>
    </row>
    <row r="699" spans="1:14" ht="15.75" customHeight="1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8"/>
      <c r="M699" s="67"/>
      <c r="N699" s="69"/>
    </row>
    <row r="700" spans="1:14" ht="15.75" customHeight="1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8"/>
      <c r="M700" s="67"/>
      <c r="N700" s="69"/>
    </row>
    <row r="701" spans="1:14" ht="15.75" customHeight="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8"/>
      <c r="M701" s="67"/>
      <c r="N701" s="69"/>
    </row>
    <row r="702" spans="1:14" ht="15.75" customHeight="1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8"/>
      <c r="M702" s="67"/>
      <c r="N702" s="69"/>
    </row>
    <row r="703" spans="1:14" ht="15.75" customHeight="1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8"/>
      <c r="M703" s="67"/>
      <c r="N703" s="69"/>
    </row>
    <row r="704" spans="1:14" ht="15.75" customHeight="1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8"/>
      <c r="M704" s="67"/>
      <c r="N704" s="69"/>
    </row>
    <row r="705" spans="1:14" ht="15.75" customHeight="1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8"/>
      <c r="M705" s="67"/>
      <c r="N705" s="69"/>
    </row>
    <row r="706" spans="1:14" ht="15.75" customHeight="1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8"/>
      <c r="M706" s="67"/>
      <c r="N706" s="69"/>
    </row>
    <row r="707" spans="1:14" ht="15.75" customHeight="1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8"/>
      <c r="M707" s="67"/>
      <c r="N707" s="69"/>
    </row>
    <row r="708" spans="1:14" ht="15.75" customHeight="1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8"/>
      <c r="M708" s="67"/>
      <c r="N708" s="69"/>
    </row>
    <row r="709" spans="1:14" ht="15.75" customHeight="1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8"/>
      <c r="M709" s="67"/>
      <c r="N709" s="69"/>
    </row>
    <row r="710" spans="1:14" ht="15.75" customHeight="1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8"/>
      <c r="M710" s="67"/>
      <c r="N710" s="69"/>
    </row>
    <row r="711" spans="1:14" ht="15.75" customHeight="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8"/>
      <c r="M711" s="67"/>
      <c r="N711" s="69"/>
    </row>
    <row r="712" spans="1:14" ht="15.75" customHeight="1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8"/>
      <c r="M712" s="67"/>
      <c r="N712" s="69"/>
    </row>
    <row r="713" spans="1:14" ht="15.75" customHeight="1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8"/>
      <c r="M713" s="67"/>
      <c r="N713" s="69"/>
    </row>
    <row r="714" spans="1:14" ht="15.75" customHeight="1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8"/>
      <c r="M714" s="67"/>
      <c r="N714" s="69"/>
    </row>
    <row r="715" spans="1:14" ht="15.75" customHeight="1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8"/>
      <c r="M715" s="67"/>
      <c r="N715" s="69"/>
    </row>
    <row r="716" spans="1:14" ht="15.75" customHeight="1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8"/>
      <c r="M716" s="67"/>
      <c r="N716" s="69"/>
    </row>
    <row r="717" spans="1:14" ht="15.75" customHeight="1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8"/>
      <c r="M717" s="67"/>
      <c r="N717" s="69"/>
    </row>
    <row r="718" spans="1:14" ht="15.75" customHeight="1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8"/>
      <c r="M718" s="67"/>
      <c r="N718" s="69"/>
    </row>
    <row r="719" spans="1:14" ht="15.75" customHeight="1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8"/>
      <c r="M719" s="67"/>
      <c r="N719" s="69"/>
    </row>
    <row r="720" spans="1:14" ht="15.75" customHeight="1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8"/>
      <c r="M720" s="67"/>
      <c r="N720" s="69"/>
    </row>
    <row r="721" spans="1:14" ht="15.75" customHeight="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8"/>
      <c r="M721" s="67"/>
      <c r="N721" s="69"/>
    </row>
    <row r="722" spans="1:14" ht="15.75" customHeight="1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8"/>
      <c r="M722" s="67"/>
      <c r="N722" s="69"/>
    </row>
    <row r="723" spans="1:14" ht="15.75" customHeight="1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8"/>
      <c r="M723" s="67"/>
      <c r="N723" s="69"/>
    </row>
    <row r="724" spans="1:14" ht="15.75" customHeight="1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8"/>
      <c r="M724" s="67"/>
      <c r="N724" s="69"/>
    </row>
    <row r="725" spans="1:14" ht="15.75" customHeight="1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8"/>
      <c r="M725" s="67"/>
      <c r="N725" s="69"/>
    </row>
    <row r="726" spans="1:14" ht="15.75" customHeight="1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8"/>
      <c r="M726" s="67"/>
      <c r="N726" s="69"/>
    </row>
    <row r="727" spans="1:14" ht="15.75" customHeight="1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8"/>
      <c r="M727" s="67"/>
      <c r="N727" s="69"/>
    </row>
    <row r="728" spans="1:14" ht="15.75" customHeight="1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8"/>
      <c r="M728" s="67"/>
      <c r="N728" s="69"/>
    </row>
    <row r="729" spans="1:14" ht="15.75" customHeight="1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8"/>
      <c r="M729" s="67"/>
      <c r="N729" s="69"/>
    </row>
    <row r="730" spans="1:14" ht="15.75" customHeight="1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8"/>
      <c r="M730" s="67"/>
      <c r="N730" s="69"/>
    </row>
    <row r="731" spans="1:14" ht="15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8"/>
      <c r="M731" s="67"/>
      <c r="N731" s="69"/>
    </row>
    <row r="732" spans="1:14" ht="15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8"/>
      <c r="M732" s="67"/>
      <c r="N732" s="69"/>
    </row>
    <row r="733" spans="1:14" ht="15.75" customHeight="1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8"/>
      <c r="M733" s="67"/>
      <c r="N733" s="69"/>
    </row>
    <row r="734" spans="1:14" ht="15.75" customHeight="1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8"/>
      <c r="M734" s="67"/>
      <c r="N734" s="69"/>
    </row>
    <row r="735" spans="1:14" ht="15.75" customHeight="1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8"/>
      <c r="M735" s="67"/>
      <c r="N735" s="69"/>
    </row>
    <row r="736" spans="1:14" ht="15.75" customHeight="1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8"/>
      <c r="M736" s="67"/>
      <c r="N736" s="69"/>
    </row>
    <row r="737" spans="1:14" ht="15.75" customHeight="1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8"/>
      <c r="M737" s="67"/>
      <c r="N737" s="69"/>
    </row>
    <row r="738" spans="1:14" ht="15.75" customHeight="1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8"/>
      <c r="M738" s="67"/>
      <c r="N738" s="69"/>
    </row>
    <row r="739" spans="1:14" ht="15.75" customHeight="1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8"/>
      <c r="M739" s="67"/>
      <c r="N739" s="69"/>
    </row>
    <row r="740" spans="1:14" ht="15.75" customHeight="1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8"/>
      <c r="M740" s="67"/>
      <c r="N740" s="69"/>
    </row>
    <row r="741" spans="1:14" ht="15.75" customHeight="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8"/>
      <c r="M741" s="67"/>
      <c r="N741" s="69"/>
    </row>
    <row r="742" spans="1:14" ht="15.75" customHeight="1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8"/>
      <c r="M742" s="67"/>
      <c r="N742" s="69"/>
    </row>
    <row r="743" spans="1:14" ht="15.75" customHeight="1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8"/>
      <c r="M743" s="67"/>
      <c r="N743" s="69"/>
    </row>
    <row r="744" spans="1:14" ht="15.75" customHeight="1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8"/>
      <c r="M744" s="67"/>
      <c r="N744" s="69"/>
    </row>
    <row r="745" spans="1:14" ht="15.75" customHeight="1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8"/>
      <c r="M745" s="67"/>
      <c r="N745" s="69"/>
    </row>
    <row r="746" spans="1:14" ht="15.75" customHeight="1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8"/>
      <c r="M746" s="67"/>
      <c r="N746" s="69"/>
    </row>
    <row r="747" spans="1:14" ht="15.75" customHeight="1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8"/>
      <c r="M747" s="67"/>
      <c r="N747" s="69"/>
    </row>
    <row r="748" spans="1:14" ht="15.75" customHeight="1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8"/>
      <c r="M748" s="67"/>
      <c r="N748" s="69"/>
    </row>
    <row r="749" spans="1:14" ht="15.75" customHeight="1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8"/>
      <c r="M749" s="67"/>
      <c r="N749" s="69"/>
    </row>
    <row r="750" spans="1:14" ht="15.75" customHeight="1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8"/>
      <c r="M750" s="67"/>
      <c r="N750" s="69"/>
    </row>
    <row r="751" spans="1:14" ht="15.75" customHeight="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8"/>
      <c r="M751" s="67"/>
      <c r="N751" s="69"/>
    </row>
    <row r="752" spans="1:14" ht="15.75" customHeight="1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8"/>
      <c r="M752" s="67"/>
      <c r="N752" s="69"/>
    </row>
    <row r="753" spans="1:14" ht="15.75" customHeight="1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8"/>
      <c r="M753" s="67"/>
      <c r="N753" s="69"/>
    </row>
    <row r="754" spans="1:14" ht="15.75" customHeight="1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8"/>
      <c r="M754" s="67"/>
      <c r="N754" s="69"/>
    </row>
    <row r="755" spans="1:14" ht="15.75" customHeight="1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8"/>
      <c r="M755" s="67"/>
      <c r="N755" s="69"/>
    </row>
    <row r="756" spans="1:14" ht="15.75" customHeight="1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8"/>
      <c r="M756" s="67"/>
      <c r="N756" s="69"/>
    </row>
    <row r="757" spans="1:14" ht="15.75" customHeight="1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8"/>
      <c r="M757" s="67"/>
      <c r="N757" s="69"/>
    </row>
    <row r="758" spans="1:14" ht="15.75" customHeight="1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8"/>
      <c r="M758" s="67"/>
      <c r="N758" s="69"/>
    </row>
    <row r="759" spans="1:14" ht="15.75" customHeight="1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8"/>
      <c r="M759" s="67"/>
      <c r="N759" s="69"/>
    </row>
    <row r="760" spans="1:14" ht="15.75" customHeight="1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8"/>
      <c r="M760" s="67"/>
      <c r="N760" s="69"/>
    </row>
    <row r="761" spans="1:14" ht="15.75" customHeight="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8"/>
      <c r="M761" s="67"/>
      <c r="N761" s="69"/>
    </row>
    <row r="762" spans="1:14" ht="15.75" customHeight="1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8"/>
      <c r="M762" s="67"/>
      <c r="N762" s="69"/>
    </row>
    <row r="763" spans="1:14" ht="15.75" customHeight="1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8"/>
      <c r="M763" s="67"/>
      <c r="N763" s="69"/>
    </row>
    <row r="764" spans="1:14" ht="15.75" customHeight="1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8"/>
      <c r="M764" s="67"/>
      <c r="N764" s="69"/>
    </row>
    <row r="765" spans="1:14" ht="15.75" customHeight="1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8"/>
      <c r="M765" s="67"/>
      <c r="N765" s="69"/>
    </row>
    <row r="766" spans="1:14" ht="15.75" customHeight="1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8"/>
      <c r="M766" s="67"/>
      <c r="N766" s="69"/>
    </row>
    <row r="767" spans="1:14" ht="15.75" customHeight="1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8"/>
      <c r="M767" s="67"/>
      <c r="N767" s="69"/>
    </row>
    <row r="768" spans="1:14" ht="15.75" customHeight="1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8"/>
      <c r="M768" s="67"/>
      <c r="N768" s="69"/>
    </row>
    <row r="769" spans="1:14" ht="15.75" customHeight="1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8"/>
      <c r="M769" s="67"/>
      <c r="N769" s="69"/>
    </row>
    <row r="770" spans="1:14" ht="15.75" customHeight="1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8"/>
      <c r="M770" s="67"/>
      <c r="N770" s="69"/>
    </row>
    <row r="771" spans="1:14" ht="15.75" customHeight="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8"/>
      <c r="M771" s="67"/>
      <c r="N771" s="69"/>
    </row>
    <row r="772" spans="1:14" ht="15.75" customHeight="1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8"/>
      <c r="M772" s="67"/>
      <c r="N772" s="69"/>
    </row>
    <row r="773" spans="1:14" ht="15.75" customHeight="1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8"/>
      <c r="M773" s="67"/>
      <c r="N773" s="69"/>
    </row>
    <row r="774" spans="1:14" ht="15.75" customHeight="1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8"/>
      <c r="M774" s="67"/>
      <c r="N774" s="69"/>
    </row>
    <row r="775" spans="1:14" ht="15.75" customHeight="1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8"/>
      <c r="M775" s="67"/>
      <c r="N775" s="69"/>
    </row>
    <row r="776" spans="1:14" ht="15.75" customHeight="1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8"/>
      <c r="M776" s="67"/>
      <c r="N776" s="69"/>
    </row>
    <row r="777" spans="1:14" ht="15.75" customHeight="1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8"/>
      <c r="M777" s="67"/>
      <c r="N777" s="69"/>
    </row>
    <row r="778" spans="1:14" ht="15.75" customHeight="1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8"/>
      <c r="M778" s="67"/>
      <c r="N778" s="69"/>
    </row>
    <row r="779" spans="1:14" ht="15.75" customHeight="1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8"/>
      <c r="M779" s="67"/>
      <c r="N779" s="69"/>
    </row>
    <row r="780" spans="1:14" ht="15.75" customHeight="1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8"/>
      <c r="M780" s="67"/>
      <c r="N780" s="69"/>
    </row>
    <row r="781" spans="1:14" ht="15.75" customHeight="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8"/>
      <c r="M781" s="67"/>
      <c r="N781" s="69"/>
    </row>
    <row r="782" spans="1:14" ht="15.75" customHeight="1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8"/>
      <c r="M782" s="67"/>
      <c r="N782" s="69"/>
    </row>
    <row r="783" spans="1:14" ht="15.75" customHeight="1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8"/>
      <c r="M783" s="67"/>
      <c r="N783" s="69"/>
    </row>
    <row r="784" spans="1:14" ht="15.75" customHeight="1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8"/>
      <c r="M784" s="67"/>
      <c r="N784" s="69"/>
    </row>
    <row r="785" spans="1:14" ht="15.75" customHeight="1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8"/>
      <c r="M785" s="67"/>
      <c r="N785" s="69"/>
    </row>
    <row r="786" spans="1:14" ht="15.75" customHeight="1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8"/>
      <c r="M786" s="67"/>
      <c r="N786" s="69"/>
    </row>
    <row r="787" spans="1:14" ht="15.75" customHeight="1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8"/>
      <c r="M787" s="67"/>
      <c r="N787" s="69"/>
    </row>
    <row r="788" spans="1:14" ht="15.75" customHeight="1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8"/>
      <c r="M788" s="67"/>
      <c r="N788" s="69"/>
    </row>
    <row r="789" spans="1:14" ht="15.75" customHeight="1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8"/>
      <c r="M789" s="67"/>
      <c r="N789" s="69"/>
    </row>
    <row r="790" spans="1:14" ht="15.75" customHeight="1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8"/>
      <c r="M790" s="67"/>
      <c r="N790" s="69"/>
    </row>
    <row r="791" spans="1:14" ht="15.75" customHeight="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8"/>
      <c r="M791" s="67"/>
      <c r="N791" s="69"/>
    </row>
    <row r="792" spans="1:14" ht="15.75" customHeight="1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8"/>
      <c r="M792" s="67"/>
      <c r="N792" s="69"/>
    </row>
    <row r="793" spans="1:14" ht="15.75" customHeight="1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8"/>
      <c r="M793" s="67"/>
      <c r="N793" s="69"/>
    </row>
    <row r="794" spans="1:14" ht="15.75" customHeight="1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8"/>
      <c r="M794" s="67"/>
      <c r="N794" s="69"/>
    </row>
    <row r="795" spans="1:14" ht="15.75" customHeight="1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8"/>
      <c r="M795" s="67"/>
      <c r="N795" s="69"/>
    </row>
    <row r="796" spans="1:14" ht="15.75" customHeight="1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8"/>
      <c r="M796" s="67"/>
      <c r="N796" s="69"/>
    </row>
    <row r="797" spans="1:14" ht="15.75" customHeight="1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8"/>
      <c r="M797" s="67"/>
      <c r="N797" s="69"/>
    </row>
    <row r="798" spans="1:14" ht="15.75" customHeight="1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8"/>
      <c r="M798" s="67"/>
      <c r="N798" s="69"/>
    </row>
    <row r="799" spans="1:14" ht="15.75" customHeight="1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8"/>
      <c r="M799" s="67"/>
      <c r="N799" s="69"/>
    </row>
    <row r="800" spans="1:14" ht="15.75" customHeight="1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8"/>
      <c r="M800" s="67"/>
      <c r="N800" s="69"/>
    </row>
    <row r="801" spans="1:14" ht="15.75" customHeight="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8"/>
      <c r="M801" s="67"/>
      <c r="N801" s="69"/>
    </row>
    <row r="802" spans="1:14" ht="15.75" customHeight="1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8"/>
      <c r="M802" s="67"/>
      <c r="N802" s="69"/>
    </row>
    <row r="803" spans="1:14" ht="15.75" customHeight="1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8"/>
      <c r="M803" s="67"/>
      <c r="N803" s="69"/>
    </row>
    <row r="804" spans="1:14" ht="15.75" customHeight="1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8"/>
      <c r="M804" s="67"/>
      <c r="N804" s="69"/>
    </row>
    <row r="805" spans="1:14" ht="15.75" customHeight="1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8"/>
      <c r="M805" s="67"/>
      <c r="N805" s="69"/>
    </row>
    <row r="806" spans="1:14" ht="15.75" customHeight="1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8"/>
      <c r="M806" s="67"/>
      <c r="N806" s="69"/>
    </row>
    <row r="807" spans="1:14" ht="15.75" customHeight="1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8"/>
      <c r="M807" s="67"/>
      <c r="N807" s="69"/>
    </row>
    <row r="808" spans="1:14" ht="15.75" customHeight="1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8"/>
      <c r="M808" s="67"/>
      <c r="N808" s="69"/>
    </row>
    <row r="809" spans="1:14" ht="15.75" customHeight="1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8"/>
      <c r="M809" s="67"/>
      <c r="N809" s="69"/>
    </row>
    <row r="810" spans="1:14" ht="15.75" customHeight="1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8"/>
      <c r="M810" s="67"/>
      <c r="N810" s="69"/>
    </row>
    <row r="811" spans="1:14" ht="15.75" customHeight="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8"/>
      <c r="M811" s="67"/>
      <c r="N811" s="69"/>
    </row>
    <row r="812" spans="1:14" ht="15.75" customHeight="1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8"/>
      <c r="M812" s="67"/>
      <c r="N812" s="69"/>
    </row>
    <row r="813" spans="1:14" ht="15.75" customHeight="1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8"/>
      <c r="M813" s="67"/>
      <c r="N813" s="69"/>
    </row>
    <row r="814" spans="1:14" ht="15.75" customHeight="1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8"/>
      <c r="M814" s="67"/>
      <c r="N814" s="69"/>
    </row>
    <row r="815" spans="1:14" ht="15.75" customHeight="1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8"/>
      <c r="M815" s="67"/>
      <c r="N815" s="69"/>
    </row>
    <row r="816" spans="1:14" ht="15.75" customHeight="1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8"/>
      <c r="M816" s="67"/>
      <c r="N816" s="69"/>
    </row>
    <row r="817" spans="1:14" ht="15.75" customHeight="1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8"/>
      <c r="M817" s="67"/>
      <c r="N817" s="69"/>
    </row>
    <row r="818" spans="1:14" ht="15.75" customHeight="1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8"/>
      <c r="M818" s="67"/>
      <c r="N818" s="69"/>
    </row>
    <row r="819" spans="1:14" ht="15.75" customHeight="1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8"/>
      <c r="M819" s="67"/>
      <c r="N819" s="69"/>
    </row>
    <row r="820" spans="1:14" ht="15.75" customHeight="1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8"/>
      <c r="M820" s="67"/>
      <c r="N820" s="69"/>
    </row>
    <row r="821" spans="1:14" ht="15.75" customHeight="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8"/>
      <c r="M821" s="67"/>
      <c r="N821" s="69"/>
    </row>
    <row r="822" spans="1:14" ht="15.75" customHeight="1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8"/>
      <c r="M822" s="67"/>
      <c r="N822" s="69"/>
    </row>
    <row r="823" spans="1:14" ht="15.75" customHeight="1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8"/>
      <c r="M823" s="67"/>
      <c r="N823" s="69"/>
    </row>
    <row r="824" spans="1:14" ht="15.75" customHeight="1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8"/>
      <c r="M824" s="67"/>
      <c r="N824" s="69"/>
    </row>
    <row r="825" spans="1:14" ht="15.75" customHeigh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8"/>
      <c r="M825" s="67"/>
      <c r="N825" s="69"/>
    </row>
    <row r="826" spans="1:14" ht="15.75" customHeight="1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8"/>
      <c r="M826" s="67"/>
      <c r="N826" s="69"/>
    </row>
    <row r="827" spans="1:14" ht="15.75" customHeight="1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8"/>
      <c r="M827" s="67"/>
      <c r="N827" s="69"/>
    </row>
    <row r="828" spans="1:14" ht="15.75" customHeight="1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8"/>
      <c r="M828" s="67"/>
      <c r="N828" s="69"/>
    </row>
    <row r="829" spans="1:14" ht="15.75" customHeight="1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8"/>
      <c r="M829" s="67"/>
      <c r="N829" s="69"/>
    </row>
    <row r="830" spans="1:14" ht="15.75" customHeight="1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8"/>
      <c r="M830" s="67"/>
      <c r="N830" s="69"/>
    </row>
    <row r="831" spans="1:14" ht="15.75" customHeight="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8"/>
      <c r="M831" s="67"/>
      <c r="N831" s="69"/>
    </row>
    <row r="832" spans="1:14" ht="15.75" customHeight="1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8"/>
      <c r="M832" s="67"/>
      <c r="N832" s="69"/>
    </row>
    <row r="833" spans="1:14" ht="15.75" customHeight="1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8"/>
      <c r="M833" s="67"/>
      <c r="N833" s="69"/>
    </row>
    <row r="834" spans="1:14" ht="15.75" customHeight="1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8"/>
      <c r="M834" s="67"/>
      <c r="N834" s="69"/>
    </row>
    <row r="835" spans="1:14" ht="15.75" customHeight="1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8"/>
      <c r="M835" s="67"/>
      <c r="N835" s="69"/>
    </row>
    <row r="836" spans="1:14" ht="15.75" customHeight="1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8"/>
      <c r="M836" s="67"/>
      <c r="N836" s="69"/>
    </row>
    <row r="837" spans="1:14" ht="15.75" customHeight="1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8"/>
      <c r="M837" s="67"/>
      <c r="N837" s="69"/>
    </row>
    <row r="838" spans="1:14" ht="15.75" customHeight="1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8"/>
      <c r="M838" s="67"/>
      <c r="N838" s="69"/>
    </row>
    <row r="839" spans="1:14" ht="15.75" customHeight="1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8"/>
      <c r="M839" s="67"/>
      <c r="N839" s="69"/>
    </row>
    <row r="840" spans="1:14" ht="15.75" customHeight="1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8"/>
      <c r="M840" s="67"/>
      <c r="N840" s="69"/>
    </row>
    <row r="841" spans="1:14" ht="15.75" customHeight="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8"/>
      <c r="M841" s="67"/>
      <c r="N841" s="69"/>
    </row>
    <row r="842" spans="1:14" ht="15.75" customHeight="1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8"/>
      <c r="M842" s="67"/>
      <c r="N842" s="69"/>
    </row>
    <row r="843" spans="1:14" ht="15.75" customHeight="1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8"/>
      <c r="M843" s="67"/>
      <c r="N843" s="69"/>
    </row>
    <row r="844" spans="1:14" ht="15.75" customHeight="1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8"/>
      <c r="M844" s="67"/>
      <c r="N844" s="69"/>
    </row>
    <row r="845" spans="1:14" ht="15.75" customHeight="1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8"/>
      <c r="M845" s="67"/>
      <c r="N845" s="69"/>
    </row>
    <row r="846" spans="1:14" ht="15.75" customHeight="1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8"/>
      <c r="M846" s="67"/>
      <c r="N846" s="69"/>
    </row>
    <row r="847" spans="1:14" ht="15.75" customHeight="1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8"/>
      <c r="M847" s="67"/>
      <c r="N847" s="69"/>
    </row>
    <row r="848" spans="1:14" ht="15.75" customHeight="1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8"/>
      <c r="M848" s="67"/>
      <c r="N848" s="69"/>
    </row>
    <row r="849" spans="1:14" ht="15.75" customHeight="1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8"/>
      <c r="M849" s="67"/>
      <c r="N849" s="69"/>
    </row>
    <row r="850" spans="1:14" ht="15.75" customHeight="1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8"/>
      <c r="M850" s="67"/>
      <c r="N850" s="69"/>
    </row>
    <row r="851" spans="1:14" ht="15.75" customHeight="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8"/>
      <c r="M851" s="67"/>
      <c r="N851" s="69"/>
    </row>
    <row r="852" spans="1:14" ht="15.75" customHeight="1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8"/>
      <c r="M852" s="67"/>
      <c r="N852" s="69"/>
    </row>
    <row r="853" spans="1:14" ht="15.75" customHeight="1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8"/>
      <c r="M853" s="67"/>
      <c r="N853" s="69"/>
    </row>
    <row r="854" spans="1:14" ht="15.75" customHeight="1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8"/>
      <c r="M854" s="67"/>
      <c r="N854" s="69"/>
    </row>
    <row r="855" spans="1:14" ht="15.75" customHeight="1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8"/>
      <c r="M855" s="67"/>
      <c r="N855" s="69"/>
    </row>
    <row r="856" spans="1:14" ht="15.75" customHeight="1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8"/>
      <c r="M856" s="67"/>
      <c r="N856" s="69"/>
    </row>
    <row r="857" spans="1:14" ht="15.75" customHeight="1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8"/>
      <c r="M857" s="67"/>
      <c r="N857" s="69"/>
    </row>
    <row r="858" spans="1:14" ht="15.75" customHeight="1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8"/>
      <c r="M858" s="67"/>
      <c r="N858" s="69"/>
    </row>
    <row r="859" spans="1:14" ht="15.75" customHeight="1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8"/>
      <c r="M859" s="67"/>
      <c r="N859" s="69"/>
    </row>
    <row r="860" spans="1:14" ht="15.75" customHeight="1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8"/>
      <c r="M860" s="67"/>
      <c r="N860" s="69"/>
    </row>
    <row r="861" spans="1:14" ht="15.75" customHeight="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8"/>
      <c r="M861" s="67"/>
      <c r="N861" s="69"/>
    </row>
    <row r="862" spans="1:14" ht="15.75" customHeight="1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8"/>
      <c r="M862" s="67"/>
      <c r="N862" s="69"/>
    </row>
    <row r="863" spans="1:14" ht="15.75" customHeight="1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8"/>
      <c r="M863" s="67"/>
      <c r="N863" s="69"/>
    </row>
    <row r="864" spans="1:14" ht="15.75" customHeight="1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8"/>
      <c r="M864" s="67"/>
      <c r="N864" s="69"/>
    </row>
    <row r="865" spans="1:14" ht="15.75" customHeight="1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8"/>
      <c r="M865" s="67"/>
      <c r="N865" s="69"/>
    </row>
    <row r="866" spans="1:14" ht="15.75" customHeight="1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8"/>
      <c r="M866" s="67"/>
      <c r="N866" s="69"/>
    </row>
    <row r="867" spans="1:14" ht="15.75" customHeight="1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8"/>
      <c r="M867" s="67"/>
      <c r="N867" s="69"/>
    </row>
    <row r="868" spans="1:14" ht="15.75" customHeight="1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8"/>
      <c r="M868" s="67"/>
      <c r="N868" s="69"/>
    </row>
    <row r="869" spans="1:14" ht="15.75" customHeight="1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8"/>
      <c r="M869" s="67"/>
      <c r="N869" s="69"/>
    </row>
    <row r="870" spans="1:14" ht="15.75" customHeight="1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8"/>
      <c r="M870" s="67"/>
      <c r="N870" s="69"/>
    </row>
    <row r="871" spans="1:14" ht="15.75" customHeight="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8"/>
      <c r="M871" s="67"/>
      <c r="N871" s="69"/>
    </row>
    <row r="872" spans="1:14" ht="15.75" customHeight="1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8"/>
      <c r="M872" s="67"/>
      <c r="N872" s="69"/>
    </row>
    <row r="873" spans="1:14" ht="15.75" customHeight="1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8"/>
      <c r="M873" s="67"/>
      <c r="N873" s="69"/>
    </row>
    <row r="874" spans="1:14" ht="15.75" customHeight="1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8"/>
      <c r="M874" s="67"/>
      <c r="N874" s="69"/>
    </row>
    <row r="875" spans="1:14" ht="15.75" customHeight="1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8"/>
      <c r="M875" s="67"/>
      <c r="N875" s="69"/>
    </row>
    <row r="876" spans="1:14" ht="15.75" customHeight="1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8"/>
      <c r="M876" s="67"/>
      <c r="N876" s="69"/>
    </row>
    <row r="877" spans="1:14" ht="15.75" customHeight="1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8"/>
      <c r="M877" s="67"/>
      <c r="N877" s="69"/>
    </row>
    <row r="878" spans="1:14" ht="15.75" customHeight="1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8"/>
      <c r="M878" s="67"/>
      <c r="N878" s="69"/>
    </row>
    <row r="879" spans="1:14" ht="15.75" customHeight="1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8"/>
      <c r="M879" s="67"/>
      <c r="N879" s="69"/>
    </row>
    <row r="880" spans="1:14" ht="15.75" customHeight="1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8"/>
      <c r="M880" s="67"/>
      <c r="N880" s="69"/>
    </row>
    <row r="881" spans="1:14" ht="15.75" customHeight="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8"/>
      <c r="M881" s="67"/>
      <c r="N881" s="69"/>
    </row>
    <row r="882" spans="1:14" ht="15.75" customHeight="1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8"/>
      <c r="M882" s="67"/>
      <c r="N882" s="69"/>
    </row>
    <row r="883" spans="1:14" ht="15.75" customHeight="1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8"/>
      <c r="M883" s="67"/>
      <c r="N883" s="69"/>
    </row>
    <row r="884" spans="1:14" ht="15.75" customHeight="1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8"/>
      <c r="M884" s="67"/>
      <c r="N884" s="69"/>
    </row>
    <row r="885" spans="1:14" ht="15.75" customHeight="1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8"/>
      <c r="M885" s="67"/>
      <c r="N885" s="69"/>
    </row>
    <row r="886" spans="1:14" ht="15.75" customHeight="1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8"/>
      <c r="M886" s="67"/>
      <c r="N886" s="69"/>
    </row>
    <row r="887" spans="1:14" ht="15.75" customHeight="1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8"/>
      <c r="M887" s="67"/>
      <c r="N887" s="69"/>
    </row>
    <row r="888" spans="1:14" ht="15.75" customHeight="1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8"/>
      <c r="M888" s="67"/>
      <c r="N888" s="69"/>
    </row>
    <row r="889" spans="1:14" ht="15.75" customHeight="1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8"/>
      <c r="M889" s="67"/>
      <c r="N889" s="69"/>
    </row>
    <row r="890" spans="1:14" ht="15.75" customHeight="1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8"/>
      <c r="M890" s="67"/>
      <c r="N890" s="69"/>
    </row>
    <row r="891" spans="1:14" ht="15.75" customHeight="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8"/>
      <c r="M891" s="67"/>
      <c r="N891" s="69"/>
    </row>
    <row r="892" spans="1:14" ht="15.75" customHeight="1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8"/>
      <c r="M892" s="67"/>
      <c r="N892" s="69"/>
    </row>
    <row r="893" spans="1:14" ht="15.75" customHeight="1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8"/>
      <c r="M893" s="67"/>
      <c r="N893" s="69"/>
    </row>
    <row r="894" spans="1:14" ht="15.75" customHeight="1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8"/>
      <c r="M894" s="67"/>
      <c r="N894" s="69"/>
    </row>
    <row r="895" spans="1:14" ht="15.75" customHeight="1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8"/>
      <c r="M895" s="67"/>
      <c r="N895" s="69"/>
    </row>
    <row r="896" spans="1:14" ht="15.75" customHeight="1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8"/>
      <c r="M896" s="67"/>
      <c r="N896" s="69"/>
    </row>
    <row r="897" spans="1:14" ht="15.75" customHeight="1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8"/>
      <c r="M897" s="67"/>
      <c r="N897" s="69"/>
    </row>
    <row r="898" spans="1:14" ht="15.75" customHeight="1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8"/>
      <c r="M898" s="67"/>
      <c r="N898" s="69"/>
    </row>
    <row r="899" spans="1:14" ht="15.75" customHeight="1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8"/>
      <c r="M899" s="67"/>
      <c r="N899" s="69"/>
    </row>
    <row r="900" spans="1:14" ht="15.75" customHeight="1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8"/>
      <c r="M900" s="67"/>
      <c r="N900" s="69"/>
    </row>
    <row r="901" spans="1:14" ht="15.75" customHeight="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8"/>
      <c r="M901" s="67"/>
      <c r="N901" s="69"/>
    </row>
    <row r="902" spans="1:14" ht="15.75" customHeight="1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8"/>
      <c r="M902" s="67"/>
      <c r="N902" s="69"/>
    </row>
    <row r="903" spans="1:14" ht="15.75" customHeight="1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8"/>
      <c r="M903" s="67"/>
      <c r="N903" s="69"/>
    </row>
    <row r="904" spans="1:14" ht="15.75" customHeight="1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8"/>
      <c r="M904" s="67"/>
      <c r="N904" s="69"/>
    </row>
    <row r="905" spans="1:14" ht="15.75" customHeight="1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8"/>
      <c r="M905" s="67"/>
      <c r="N905" s="69"/>
    </row>
    <row r="906" spans="1:14" ht="15.75" customHeight="1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8"/>
      <c r="M906" s="67"/>
      <c r="N906" s="69"/>
    </row>
    <row r="907" spans="1:14" ht="15.75" customHeight="1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8"/>
      <c r="M907" s="67"/>
      <c r="N907" s="69"/>
    </row>
    <row r="908" spans="1:14" ht="15.75" customHeight="1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8"/>
      <c r="M908" s="67"/>
      <c r="N908" s="69"/>
    </row>
    <row r="909" spans="1:14" ht="15.75" customHeight="1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8"/>
      <c r="M909" s="67"/>
      <c r="N909" s="69"/>
    </row>
    <row r="910" spans="1:14" ht="15.75" customHeight="1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8"/>
      <c r="M910" s="67"/>
      <c r="N910" s="69"/>
    </row>
    <row r="911" spans="1:14" ht="15.75" customHeight="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8"/>
      <c r="M911" s="67"/>
      <c r="N911" s="69"/>
    </row>
    <row r="912" spans="1:14" ht="15.75" customHeight="1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8"/>
      <c r="M912" s="67"/>
      <c r="N912" s="69"/>
    </row>
    <row r="913" spans="1:14" ht="15.75" customHeight="1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8"/>
      <c r="M913" s="67"/>
      <c r="N913" s="69"/>
    </row>
    <row r="914" spans="1:14" ht="15.75" customHeight="1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8"/>
      <c r="M914" s="67"/>
      <c r="N914" s="69"/>
    </row>
    <row r="915" spans="1:14" ht="15.75" customHeight="1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8"/>
      <c r="M915" s="67"/>
      <c r="N915" s="69"/>
    </row>
    <row r="916" spans="1:14" ht="15.75" customHeight="1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8"/>
      <c r="M916" s="67"/>
      <c r="N916" s="69"/>
    </row>
    <row r="917" spans="1:14" ht="15.75" customHeight="1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8"/>
      <c r="M917" s="67"/>
      <c r="N917" s="69"/>
    </row>
    <row r="918" spans="1:14" ht="15.75" customHeight="1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8"/>
      <c r="M918" s="67"/>
      <c r="N918" s="69"/>
    </row>
    <row r="919" spans="1:14" ht="15.75" customHeight="1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8"/>
      <c r="M919" s="67"/>
      <c r="N919" s="69"/>
    </row>
    <row r="920" spans="1:14" ht="15.75" customHeight="1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8"/>
      <c r="M920" s="67"/>
      <c r="N920" s="69"/>
    </row>
    <row r="921" spans="1:14" ht="15.75" customHeight="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8"/>
      <c r="M921" s="67"/>
      <c r="N921" s="69"/>
    </row>
    <row r="922" spans="1:14" ht="15.75" customHeight="1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8"/>
      <c r="M922" s="67"/>
      <c r="N922" s="69"/>
    </row>
    <row r="923" spans="1:14" ht="15.75" customHeight="1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8"/>
      <c r="M923" s="67"/>
      <c r="N923" s="69"/>
    </row>
    <row r="924" spans="1:14" ht="15.75" customHeight="1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8"/>
      <c r="M924" s="67"/>
      <c r="N924" s="69"/>
    </row>
    <row r="925" spans="1:14" ht="15.75" customHeight="1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8"/>
      <c r="M925" s="67"/>
      <c r="N925" s="69"/>
    </row>
    <row r="926" spans="1:14" ht="15.75" customHeight="1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8"/>
      <c r="M926" s="67"/>
      <c r="N926" s="69"/>
    </row>
    <row r="927" spans="1:14" ht="15.75" customHeight="1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8"/>
      <c r="M927" s="67"/>
      <c r="N927" s="69"/>
    </row>
    <row r="928" spans="1:14" ht="15.75" customHeight="1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8"/>
      <c r="M928" s="67"/>
      <c r="N928" s="69"/>
    </row>
    <row r="929" spans="1:14" ht="15.75" customHeight="1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8"/>
      <c r="M929" s="67"/>
      <c r="N929" s="69"/>
    </row>
    <row r="930" spans="1:14" ht="15.75" customHeight="1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8"/>
      <c r="M930" s="67"/>
      <c r="N930" s="69"/>
    </row>
    <row r="931" spans="1:14" ht="15.75" customHeight="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8"/>
      <c r="M931" s="67"/>
      <c r="N931" s="69"/>
    </row>
    <row r="932" spans="1:14" ht="15.75" customHeight="1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8"/>
      <c r="M932" s="67"/>
      <c r="N932" s="69"/>
    </row>
    <row r="933" spans="1:14" ht="15.75" customHeight="1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8"/>
      <c r="M933" s="67"/>
      <c r="N933" s="69"/>
    </row>
    <row r="934" spans="1:14" ht="15.75" customHeight="1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8"/>
      <c r="M934" s="67"/>
      <c r="N934" s="69"/>
    </row>
    <row r="935" spans="1:14" ht="15.75" customHeight="1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8"/>
      <c r="M935" s="67"/>
      <c r="N935" s="69"/>
    </row>
    <row r="936" spans="1:14" ht="15.75" customHeight="1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8"/>
      <c r="M936" s="67"/>
      <c r="N936" s="69"/>
    </row>
    <row r="937" spans="1:14" ht="15.75" customHeight="1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8"/>
      <c r="M937" s="67"/>
      <c r="N937" s="69"/>
    </row>
    <row r="938" spans="1:14" ht="15.75" customHeight="1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8"/>
      <c r="M938" s="67"/>
      <c r="N938" s="69"/>
    </row>
    <row r="939" spans="1:14" ht="15.75" customHeight="1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8"/>
      <c r="M939" s="67"/>
      <c r="N939" s="69"/>
    </row>
    <row r="940" spans="1:14" ht="15.75" customHeight="1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8"/>
      <c r="M940" s="67"/>
      <c r="N940" s="69"/>
    </row>
    <row r="941" spans="1:14" ht="15.75" customHeight="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8"/>
      <c r="M941" s="67"/>
      <c r="N941" s="69"/>
    </row>
    <row r="942" spans="1:14" ht="15.75" customHeight="1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8"/>
      <c r="M942" s="67"/>
      <c r="N942" s="69"/>
    </row>
    <row r="943" spans="1:14" ht="15.75" customHeight="1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8"/>
      <c r="M943" s="67"/>
      <c r="N943" s="69"/>
    </row>
    <row r="944" spans="1:14" ht="15.75" customHeight="1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8"/>
      <c r="M944" s="67"/>
      <c r="N944" s="69"/>
    </row>
    <row r="945" spans="1:14" ht="15.75" customHeight="1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8"/>
      <c r="M945" s="67"/>
      <c r="N945" s="69"/>
    </row>
    <row r="946" spans="1:14" ht="15.75" customHeight="1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8"/>
      <c r="M946" s="67"/>
      <c r="N946" s="69"/>
    </row>
    <row r="947" spans="1:14" ht="15.75" customHeight="1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8"/>
      <c r="M947" s="67"/>
      <c r="N947" s="69"/>
    </row>
    <row r="948" spans="1:14" ht="15.75" customHeight="1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8"/>
      <c r="M948" s="67"/>
      <c r="N948" s="69"/>
    </row>
    <row r="949" spans="1:14" ht="15.75" customHeight="1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8"/>
      <c r="M949" s="67"/>
      <c r="N949" s="69"/>
    </row>
    <row r="950" spans="1:14" ht="15.75" customHeight="1">
      <c r="N950" s="121"/>
    </row>
    <row r="951" spans="1:14" ht="15.75" customHeight="1">
      <c r="N951" s="121"/>
    </row>
    <row r="952" spans="1:14" ht="15.75" customHeight="1">
      <c r="N952" s="121"/>
    </row>
  </sheetData>
  <mergeCells count="48">
    <mergeCell ref="B64:B68"/>
    <mergeCell ref="B77:C77"/>
    <mergeCell ref="B78:C78"/>
    <mergeCell ref="D78:G78"/>
    <mergeCell ref="H78:J78"/>
    <mergeCell ref="B69:B72"/>
    <mergeCell ref="B73:B75"/>
    <mergeCell ref="B76:C76"/>
    <mergeCell ref="D76:G76"/>
    <mergeCell ref="H76:J76"/>
    <mergeCell ref="D77:G77"/>
    <mergeCell ref="H77:J77"/>
    <mergeCell ref="L64:L68"/>
    <mergeCell ref="L69:L72"/>
    <mergeCell ref="L73:L75"/>
    <mergeCell ref="L76:L78"/>
    <mergeCell ref="K12:K14"/>
    <mergeCell ref="L12:L14"/>
    <mergeCell ref="L15:L20"/>
    <mergeCell ref="L21:L28"/>
    <mergeCell ref="L29:L34"/>
    <mergeCell ref="L35:L40"/>
    <mergeCell ref="L41:L47"/>
    <mergeCell ref="B15:B20"/>
    <mergeCell ref="B21:B28"/>
    <mergeCell ref="L48:L49"/>
    <mergeCell ref="L51:L56"/>
    <mergeCell ref="L57:L63"/>
    <mergeCell ref="B29:B34"/>
    <mergeCell ref="B35:B40"/>
    <mergeCell ref="B41:B47"/>
    <mergeCell ref="B48:B49"/>
    <mergeCell ref="B51:B56"/>
    <mergeCell ref="B57:B63"/>
    <mergeCell ref="B12:B14"/>
    <mergeCell ref="C12:C14"/>
    <mergeCell ref="D12:F12"/>
    <mergeCell ref="G12:G14"/>
    <mergeCell ref="D13:D14"/>
    <mergeCell ref="E13:E14"/>
    <mergeCell ref="F13:F14"/>
    <mergeCell ref="H12:I13"/>
    <mergeCell ref="J12:J14"/>
    <mergeCell ref="C2:L3"/>
    <mergeCell ref="C4:L5"/>
    <mergeCell ref="C6:L7"/>
    <mergeCell ref="C8:L8"/>
    <mergeCell ref="C9:L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00"/>
  <sheetViews>
    <sheetView workbookViewId="0"/>
  </sheetViews>
  <sheetFormatPr baseColWidth="10" defaultColWidth="12.625" defaultRowHeight="15" customHeight="1"/>
  <cols>
    <col min="1" max="2" width="10.625" customWidth="1"/>
    <col min="3" max="3" width="35.125" customWidth="1"/>
    <col min="4" max="4" width="21.5" customWidth="1"/>
    <col min="5" max="5" width="10.625" customWidth="1"/>
    <col min="6" max="7" width="10.875" customWidth="1"/>
    <col min="8" max="26" width="10.625" customWidth="1"/>
  </cols>
  <sheetData>
    <row r="1" spans="2:7" ht="13.5" customHeight="1">
      <c r="F1" s="122"/>
      <c r="G1" s="122"/>
    </row>
    <row r="2" spans="2:7" ht="13.5" customHeight="1">
      <c r="F2" s="122"/>
      <c r="G2" s="122"/>
    </row>
    <row r="3" spans="2:7" ht="13.5" customHeight="1">
      <c r="F3" s="122"/>
      <c r="G3" s="122"/>
    </row>
    <row r="4" spans="2:7" ht="13.5" customHeight="1">
      <c r="B4" s="307" t="s">
        <v>190</v>
      </c>
      <c r="C4" s="123" t="s">
        <v>191</v>
      </c>
      <c r="D4" s="123"/>
      <c r="E4" s="308" t="s">
        <v>192</v>
      </c>
      <c r="F4" s="198"/>
      <c r="G4" s="263"/>
    </row>
    <row r="5" spans="2:7" ht="13.5" customHeight="1">
      <c r="B5" s="205"/>
      <c r="C5" s="123" t="s">
        <v>193</v>
      </c>
      <c r="D5" s="123"/>
      <c r="E5" s="123">
        <v>25</v>
      </c>
      <c r="F5" s="306">
        <f>SUM(E5:E8)</f>
        <v>69</v>
      </c>
      <c r="G5" s="306">
        <f>SUM(F5:F14)</f>
        <v>96</v>
      </c>
    </row>
    <row r="6" spans="2:7" ht="13.5" customHeight="1">
      <c r="B6" s="205"/>
      <c r="C6" s="305" t="s">
        <v>39</v>
      </c>
      <c r="D6" s="123" t="s">
        <v>194</v>
      </c>
      <c r="E6" s="123">
        <v>30</v>
      </c>
      <c r="F6" s="205"/>
      <c r="G6" s="205"/>
    </row>
    <row r="7" spans="2:7" ht="13.5" customHeight="1">
      <c r="B7" s="205"/>
      <c r="C7" s="205"/>
      <c r="D7" s="123" t="s">
        <v>195</v>
      </c>
      <c r="E7" s="123">
        <v>12</v>
      </c>
      <c r="F7" s="205"/>
      <c r="G7" s="205"/>
    </row>
    <row r="8" spans="2:7" ht="13.5" customHeight="1">
      <c r="B8" s="205"/>
      <c r="C8" s="206"/>
      <c r="D8" s="123" t="s">
        <v>196</v>
      </c>
      <c r="E8" s="123">
        <v>2</v>
      </c>
      <c r="F8" s="206"/>
      <c r="G8" s="205"/>
    </row>
    <row r="9" spans="2:7" ht="13.5" customHeight="1">
      <c r="B9" s="205"/>
      <c r="C9" s="123" t="s">
        <v>75</v>
      </c>
      <c r="D9" s="123"/>
      <c r="E9" s="123">
        <v>2</v>
      </c>
      <c r="F9" s="124">
        <f t="shared" ref="F9:F14" si="0">E9</f>
        <v>2</v>
      </c>
      <c r="G9" s="205"/>
    </row>
    <row r="10" spans="2:7" ht="13.5" customHeight="1">
      <c r="B10" s="205"/>
      <c r="C10" s="123" t="s">
        <v>79</v>
      </c>
      <c r="D10" s="123" t="s">
        <v>197</v>
      </c>
      <c r="E10" s="123">
        <v>7</v>
      </c>
      <c r="F10" s="124">
        <f t="shared" si="0"/>
        <v>7</v>
      </c>
      <c r="G10" s="205"/>
    </row>
    <row r="11" spans="2:7" ht="13.5" customHeight="1">
      <c r="B11" s="205"/>
      <c r="C11" s="123" t="s">
        <v>198</v>
      </c>
      <c r="D11" s="123" t="s">
        <v>199</v>
      </c>
      <c r="E11" s="123">
        <v>9</v>
      </c>
      <c r="F11" s="124">
        <f t="shared" si="0"/>
        <v>9</v>
      </c>
      <c r="G11" s="205"/>
    </row>
    <row r="12" spans="2:7" ht="13.5" customHeight="1">
      <c r="B12" s="205"/>
      <c r="C12" s="123"/>
      <c r="D12" s="123" t="s">
        <v>200</v>
      </c>
      <c r="E12" s="123">
        <v>3</v>
      </c>
      <c r="F12" s="124">
        <f t="shared" si="0"/>
        <v>3</v>
      </c>
      <c r="G12" s="205"/>
    </row>
    <row r="13" spans="2:7" ht="13.5" customHeight="1">
      <c r="B13" s="205"/>
      <c r="C13" s="123" t="s">
        <v>201</v>
      </c>
      <c r="D13" s="123"/>
      <c r="E13" s="123">
        <v>1</v>
      </c>
      <c r="F13" s="124">
        <f t="shared" si="0"/>
        <v>1</v>
      </c>
      <c r="G13" s="205"/>
    </row>
    <row r="14" spans="2:7" ht="13.5" customHeight="1">
      <c r="B14" s="206"/>
      <c r="C14" s="123" t="s">
        <v>202</v>
      </c>
      <c r="D14" s="123"/>
      <c r="E14" s="123">
        <v>5</v>
      </c>
      <c r="F14" s="124">
        <f t="shared" si="0"/>
        <v>5</v>
      </c>
      <c r="G14" s="206"/>
    </row>
    <row r="15" spans="2:7" ht="13.5" customHeight="1">
      <c r="B15" s="123"/>
      <c r="C15" s="123"/>
      <c r="D15" s="123"/>
      <c r="E15" s="123"/>
      <c r="F15" s="124"/>
      <c r="G15" s="124"/>
    </row>
    <row r="16" spans="2:7" ht="13.5" customHeight="1">
      <c r="B16" s="307" t="s">
        <v>203</v>
      </c>
      <c r="C16" s="123" t="s">
        <v>204</v>
      </c>
      <c r="D16" s="123"/>
      <c r="E16" s="123"/>
      <c r="F16" s="124"/>
      <c r="G16" s="124"/>
    </row>
    <row r="17" spans="2:7" ht="13.5" customHeight="1">
      <c r="B17" s="205"/>
      <c r="C17" s="123" t="s">
        <v>20</v>
      </c>
      <c r="D17" s="123"/>
      <c r="E17" s="123">
        <v>8</v>
      </c>
      <c r="F17" s="124">
        <f>E17</f>
        <v>8</v>
      </c>
      <c r="G17" s="306">
        <f>SUM(E17:E25)</f>
        <v>64</v>
      </c>
    </row>
    <row r="18" spans="2:7" ht="13.5" customHeight="1">
      <c r="B18" s="205"/>
      <c r="C18" s="305" t="s">
        <v>39</v>
      </c>
      <c r="D18" s="123" t="s">
        <v>205</v>
      </c>
      <c r="E18" s="123">
        <v>12</v>
      </c>
      <c r="F18" s="306">
        <f>SUM(E18:E20)</f>
        <v>34</v>
      </c>
      <c r="G18" s="205"/>
    </row>
    <row r="19" spans="2:7" ht="13.5" customHeight="1">
      <c r="B19" s="205"/>
      <c r="C19" s="205"/>
      <c r="D19" s="123" t="s">
        <v>195</v>
      </c>
      <c r="E19" s="123">
        <v>17</v>
      </c>
      <c r="F19" s="205"/>
      <c r="G19" s="205"/>
    </row>
    <row r="20" spans="2:7" ht="13.5" customHeight="1">
      <c r="B20" s="205"/>
      <c r="C20" s="206"/>
      <c r="D20" s="123" t="s">
        <v>206</v>
      </c>
      <c r="E20" s="123">
        <v>5</v>
      </c>
      <c r="F20" s="206"/>
      <c r="G20" s="205"/>
    </row>
    <row r="21" spans="2:7" ht="13.5" customHeight="1">
      <c r="B21" s="205"/>
      <c r="C21" s="123" t="s">
        <v>79</v>
      </c>
      <c r="D21" s="123"/>
      <c r="E21" s="123">
        <v>6</v>
      </c>
      <c r="F21" s="124">
        <f t="shared" ref="F21:F25" si="1">E21</f>
        <v>6</v>
      </c>
      <c r="G21" s="205"/>
    </row>
    <row r="22" spans="2:7" ht="13.5" customHeight="1">
      <c r="B22" s="205"/>
      <c r="C22" s="123" t="s">
        <v>207</v>
      </c>
      <c r="D22" s="123"/>
      <c r="E22" s="123">
        <v>7</v>
      </c>
      <c r="F22" s="124">
        <f t="shared" si="1"/>
        <v>7</v>
      </c>
      <c r="G22" s="205"/>
    </row>
    <row r="23" spans="2:7" ht="13.5" customHeight="1">
      <c r="B23" s="205"/>
      <c r="C23" s="123" t="s">
        <v>201</v>
      </c>
      <c r="D23" s="123"/>
      <c r="E23" s="123">
        <v>1</v>
      </c>
      <c r="F23" s="124">
        <f t="shared" si="1"/>
        <v>1</v>
      </c>
      <c r="G23" s="205"/>
    </row>
    <row r="24" spans="2:7" ht="13.5" customHeight="1">
      <c r="B24" s="205"/>
      <c r="C24" s="123" t="s">
        <v>202</v>
      </c>
      <c r="D24" s="123"/>
      <c r="E24" s="123">
        <v>4</v>
      </c>
      <c r="F24" s="124">
        <f t="shared" si="1"/>
        <v>4</v>
      </c>
      <c r="G24" s="205"/>
    </row>
    <row r="25" spans="2:7" ht="13.5" customHeight="1">
      <c r="B25" s="206"/>
      <c r="C25" s="123" t="s">
        <v>208</v>
      </c>
      <c r="D25" s="123"/>
      <c r="E25" s="123">
        <v>4</v>
      </c>
      <c r="F25" s="124">
        <f t="shared" si="1"/>
        <v>4</v>
      </c>
      <c r="G25" s="206"/>
    </row>
    <row r="26" spans="2:7" ht="13.5" customHeight="1">
      <c r="B26" s="123"/>
      <c r="C26" s="123"/>
      <c r="D26" s="123"/>
      <c r="E26" s="123"/>
      <c r="F26" s="124"/>
      <c r="G26" s="124"/>
    </row>
    <row r="27" spans="2:7" ht="13.5" customHeight="1">
      <c r="B27" s="123"/>
      <c r="C27" s="123" t="s">
        <v>209</v>
      </c>
      <c r="D27" s="123"/>
      <c r="E27" s="123"/>
      <c r="F27" s="124"/>
      <c r="G27" s="124">
        <f>SUM(G5:G25)</f>
        <v>160</v>
      </c>
    </row>
    <row r="28" spans="2:7" ht="13.5" customHeight="1">
      <c r="F28" s="122"/>
      <c r="G28" s="122"/>
    </row>
    <row r="29" spans="2:7" ht="13.5" customHeight="1">
      <c r="F29" s="122"/>
      <c r="G29" s="122"/>
    </row>
    <row r="30" spans="2:7" ht="13.5" customHeight="1">
      <c r="F30" s="122"/>
      <c r="G30" s="122"/>
    </row>
    <row r="31" spans="2:7" ht="13.5" customHeight="1">
      <c r="F31" s="122"/>
      <c r="G31" s="122"/>
    </row>
    <row r="32" spans="2:7" ht="13.5" customHeight="1">
      <c r="F32" s="122"/>
      <c r="G32" s="122"/>
    </row>
    <row r="33" spans="6:7" ht="13.5" customHeight="1">
      <c r="F33" s="122"/>
      <c r="G33" s="122"/>
    </row>
    <row r="34" spans="6:7" ht="13.5" customHeight="1">
      <c r="F34" s="122"/>
      <c r="G34" s="122"/>
    </row>
    <row r="35" spans="6:7" ht="13.5" customHeight="1">
      <c r="F35" s="122"/>
      <c r="G35" s="122"/>
    </row>
    <row r="36" spans="6:7" ht="13.5" customHeight="1">
      <c r="F36" s="122"/>
      <c r="G36" s="122"/>
    </row>
    <row r="37" spans="6:7" ht="13.5" customHeight="1">
      <c r="F37" s="122"/>
      <c r="G37" s="122"/>
    </row>
    <row r="38" spans="6:7" ht="13.5" customHeight="1">
      <c r="F38" s="122"/>
      <c r="G38" s="122"/>
    </row>
    <row r="39" spans="6:7" ht="13.5" customHeight="1">
      <c r="F39" s="122"/>
      <c r="G39" s="122"/>
    </row>
    <row r="40" spans="6:7" ht="13.5" customHeight="1">
      <c r="F40" s="122"/>
      <c r="G40" s="122"/>
    </row>
    <row r="41" spans="6:7" ht="13.5" customHeight="1">
      <c r="F41" s="122"/>
      <c r="G41" s="122"/>
    </row>
    <row r="42" spans="6:7" ht="13.5" customHeight="1">
      <c r="F42" s="122"/>
      <c r="G42" s="122"/>
    </row>
    <row r="43" spans="6:7" ht="13.5" customHeight="1">
      <c r="F43" s="122"/>
      <c r="G43" s="122"/>
    </row>
    <row r="44" spans="6:7" ht="13.5" customHeight="1">
      <c r="F44" s="122"/>
      <c r="G44" s="122"/>
    </row>
    <row r="45" spans="6:7" ht="13.5" customHeight="1">
      <c r="F45" s="122"/>
      <c r="G45" s="122"/>
    </row>
    <row r="46" spans="6:7" ht="13.5" customHeight="1">
      <c r="F46" s="122"/>
      <c r="G46" s="122"/>
    </row>
    <row r="47" spans="6:7" ht="13.5" customHeight="1">
      <c r="F47" s="122"/>
      <c r="G47" s="122"/>
    </row>
    <row r="48" spans="6:7" ht="13.5" customHeight="1">
      <c r="F48" s="122"/>
      <c r="G48" s="122"/>
    </row>
    <row r="49" spans="6:7" ht="13.5" customHeight="1">
      <c r="F49" s="122"/>
      <c r="G49" s="122"/>
    </row>
    <row r="50" spans="6:7" ht="13.5" customHeight="1">
      <c r="F50" s="122"/>
      <c r="G50" s="122"/>
    </row>
    <row r="51" spans="6:7" ht="13.5" customHeight="1">
      <c r="F51" s="122"/>
      <c r="G51" s="122"/>
    </row>
    <row r="52" spans="6:7" ht="13.5" customHeight="1">
      <c r="F52" s="122"/>
      <c r="G52" s="122"/>
    </row>
    <row r="53" spans="6:7" ht="13.5" customHeight="1">
      <c r="F53" s="122"/>
      <c r="G53" s="122"/>
    </row>
    <row r="54" spans="6:7" ht="13.5" customHeight="1">
      <c r="F54" s="122"/>
      <c r="G54" s="122"/>
    </row>
    <row r="55" spans="6:7" ht="13.5" customHeight="1">
      <c r="F55" s="122"/>
      <c r="G55" s="122"/>
    </row>
    <row r="56" spans="6:7" ht="13.5" customHeight="1">
      <c r="F56" s="122"/>
      <c r="G56" s="122"/>
    </row>
    <row r="57" spans="6:7" ht="13.5" customHeight="1">
      <c r="F57" s="122"/>
      <c r="G57" s="122"/>
    </row>
    <row r="58" spans="6:7" ht="13.5" customHeight="1">
      <c r="F58" s="122"/>
      <c r="G58" s="122"/>
    </row>
    <row r="59" spans="6:7" ht="13.5" customHeight="1">
      <c r="F59" s="122"/>
      <c r="G59" s="122"/>
    </row>
    <row r="60" spans="6:7" ht="13.5" customHeight="1">
      <c r="F60" s="122"/>
      <c r="G60" s="122"/>
    </row>
    <row r="61" spans="6:7" ht="13.5" customHeight="1">
      <c r="F61" s="122"/>
      <c r="G61" s="122"/>
    </row>
    <row r="62" spans="6:7" ht="13.5" customHeight="1">
      <c r="F62" s="122"/>
      <c r="G62" s="122"/>
    </row>
    <row r="63" spans="6:7" ht="13.5" customHeight="1">
      <c r="F63" s="122"/>
      <c r="G63" s="122"/>
    </row>
    <row r="64" spans="6:7" ht="13.5" customHeight="1">
      <c r="F64" s="122"/>
      <c r="G64" s="122"/>
    </row>
    <row r="65" spans="6:7" ht="13.5" customHeight="1">
      <c r="F65" s="122"/>
      <c r="G65" s="122"/>
    </row>
    <row r="66" spans="6:7" ht="13.5" customHeight="1">
      <c r="F66" s="122"/>
      <c r="G66" s="122"/>
    </row>
    <row r="67" spans="6:7" ht="13.5" customHeight="1">
      <c r="F67" s="122"/>
      <c r="G67" s="122"/>
    </row>
    <row r="68" spans="6:7" ht="13.5" customHeight="1">
      <c r="F68" s="122"/>
      <c r="G68" s="122"/>
    </row>
    <row r="69" spans="6:7" ht="13.5" customHeight="1">
      <c r="F69" s="122"/>
      <c r="G69" s="122"/>
    </row>
    <row r="70" spans="6:7" ht="13.5" customHeight="1">
      <c r="F70" s="122"/>
      <c r="G70" s="122"/>
    </row>
    <row r="71" spans="6:7" ht="13.5" customHeight="1">
      <c r="F71" s="122"/>
      <c r="G71" s="122"/>
    </row>
    <row r="72" spans="6:7" ht="13.5" customHeight="1">
      <c r="F72" s="122"/>
      <c r="G72" s="122"/>
    </row>
    <row r="73" spans="6:7" ht="13.5" customHeight="1">
      <c r="F73" s="122"/>
      <c r="G73" s="122"/>
    </row>
    <row r="74" spans="6:7" ht="13.5" customHeight="1">
      <c r="F74" s="122"/>
      <c r="G74" s="122"/>
    </row>
    <row r="75" spans="6:7" ht="13.5" customHeight="1">
      <c r="F75" s="122"/>
      <c r="G75" s="122"/>
    </row>
    <row r="76" spans="6:7" ht="13.5" customHeight="1">
      <c r="F76" s="122"/>
      <c r="G76" s="122"/>
    </row>
    <row r="77" spans="6:7" ht="13.5" customHeight="1">
      <c r="F77" s="122"/>
      <c r="G77" s="122"/>
    </row>
    <row r="78" spans="6:7" ht="13.5" customHeight="1">
      <c r="F78" s="122"/>
      <c r="G78" s="122"/>
    </row>
    <row r="79" spans="6:7" ht="13.5" customHeight="1">
      <c r="F79" s="122"/>
      <c r="G79" s="122"/>
    </row>
    <row r="80" spans="6:7" ht="13.5" customHeight="1">
      <c r="F80" s="122"/>
      <c r="G80" s="122"/>
    </row>
    <row r="81" spans="6:7" ht="13.5" customHeight="1">
      <c r="F81" s="122"/>
      <c r="G81" s="122"/>
    </row>
    <row r="82" spans="6:7" ht="13.5" customHeight="1">
      <c r="F82" s="122"/>
      <c r="G82" s="122"/>
    </row>
    <row r="83" spans="6:7" ht="13.5" customHeight="1">
      <c r="F83" s="122"/>
      <c r="G83" s="122"/>
    </row>
    <row r="84" spans="6:7" ht="13.5" customHeight="1">
      <c r="F84" s="122"/>
      <c r="G84" s="122"/>
    </row>
    <row r="85" spans="6:7" ht="13.5" customHeight="1">
      <c r="F85" s="122"/>
      <c r="G85" s="122"/>
    </row>
    <row r="86" spans="6:7" ht="13.5" customHeight="1">
      <c r="F86" s="122"/>
      <c r="G86" s="122"/>
    </row>
    <row r="87" spans="6:7" ht="13.5" customHeight="1">
      <c r="F87" s="122"/>
      <c r="G87" s="122"/>
    </row>
    <row r="88" spans="6:7" ht="13.5" customHeight="1">
      <c r="F88" s="122"/>
      <c r="G88" s="122"/>
    </row>
    <row r="89" spans="6:7" ht="13.5" customHeight="1">
      <c r="F89" s="122"/>
      <c r="G89" s="122"/>
    </row>
    <row r="90" spans="6:7" ht="13.5" customHeight="1">
      <c r="F90" s="122"/>
      <c r="G90" s="122"/>
    </row>
    <row r="91" spans="6:7" ht="13.5" customHeight="1">
      <c r="F91" s="122"/>
      <c r="G91" s="122"/>
    </row>
    <row r="92" spans="6:7" ht="13.5" customHeight="1">
      <c r="F92" s="122"/>
      <c r="G92" s="122"/>
    </row>
    <row r="93" spans="6:7" ht="13.5" customHeight="1">
      <c r="F93" s="122"/>
      <c r="G93" s="122"/>
    </row>
    <row r="94" spans="6:7" ht="13.5" customHeight="1">
      <c r="F94" s="122"/>
      <c r="G94" s="122"/>
    </row>
    <row r="95" spans="6:7" ht="13.5" customHeight="1">
      <c r="F95" s="122"/>
      <c r="G95" s="122"/>
    </row>
    <row r="96" spans="6:7" ht="13.5" customHeight="1">
      <c r="F96" s="122"/>
      <c r="G96" s="122"/>
    </row>
    <row r="97" spans="6:7" ht="13.5" customHeight="1">
      <c r="F97" s="122"/>
      <c r="G97" s="122"/>
    </row>
    <row r="98" spans="6:7" ht="13.5" customHeight="1">
      <c r="F98" s="122"/>
      <c r="G98" s="122"/>
    </row>
    <row r="99" spans="6:7" ht="13.5" customHeight="1">
      <c r="F99" s="122"/>
      <c r="G99" s="122"/>
    </row>
    <row r="100" spans="6:7" ht="13.5" customHeight="1">
      <c r="F100" s="122"/>
      <c r="G100" s="122"/>
    </row>
    <row r="101" spans="6:7" ht="13.5" customHeight="1">
      <c r="F101" s="122"/>
      <c r="G101" s="122"/>
    </row>
    <row r="102" spans="6:7" ht="13.5" customHeight="1">
      <c r="F102" s="122"/>
      <c r="G102" s="122"/>
    </row>
    <row r="103" spans="6:7" ht="13.5" customHeight="1">
      <c r="F103" s="122"/>
      <c r="G103" s="122"/>
    </row>
    <row r="104" spans="6:7" ht="13.5" customHeight="1">
      <c r="F104" s="122"/>
      <c r="G104" s="122"/>
    </row>
    <row r="105" spans="6:7" ht="13.5" customHeight="1">
      <c r="F105" s="122"/>
      <c r="G105" s="122"/>
    </row>
    <row r="106" spans="6:7" ht="13.5" customHeight="1">
      <c r="F106" s="122"/>
      <c r="G106" s="122"/>
    </row>
    <row r="107" spans="6:7" ht="13.5" customHeight="1">
      <c r="F107" s="122"/>
      <c r="G107" s="122"/>
    </row>
    <row r="108" spans="6:7" ht="13.5" customHeight="1">
      <c r="F108" s="122"/>
      <c r="G108" s="122"/>
    </row>
    <row r="109" spans="6:7" ht="13.5" customHeight="1">
      <c r="F109" s="122"/>
      <c r="G109" s="122"/>
    </row>
    <row r="110" spans="6:7" ht="13.5" customHeight="1">
      <c r="F110" s="122"/>
      <c r="G110" s="122"/>
    </row>
    <row r="111" spans="6:7" ht="13.5" customHeight="1">
      <c r="F111" s="122"/>
      <c r="G111" s="122"/>
    </row>
    <row r="112" spans="6:7" ht="13.5" customHeight="1">
      <c r="F112" s="122"/>
      <c r="G112" s="122"/>
    </row>
    <row r="113" spans="6:7" ht="13.5" customHeight="1">
      <c r="F113" s="122"/>
      <c r="G113" s="122"/>
    </row>
    <row r="114" spans="6:7" ht="13.5" customHeight="1">
      <c r="F114" s="122"/>
      <c r="G114" s="122"/>
    </row>
    <row r="115" spans="6:7" ht="13.5" customHeight="1">
      <c r="F115" s="122"/>
      <c r="G115" s="122"/>
    </row>
    <row r="116" spans="6:7" ht="13.5" customHeight="1">
      <c r="F116" s="122"/>
      <c r="G116" s="122"/>
    </row>
    <row r="117" spans="6:7" ht="13.5" customHeight="1">
      <c r="F117" s="122"/>
      <c r="G117" s="122"/>
    </row>
    <row r="118" spans="6:7" ht="13.5" customHeight="1">
      <c r="F118" s="122"/>
      <c r="G118" s="122"/>
    </row>
    <row r="119" spans="6:7" ht="13.5" customHeight="1">
      <c r="F119" s="122"/>
      <c r="G119" s="122"/>
    </row>
    <row r="120" spans="6:7" ht="13.5" customHeight="1">
      <c r="F120" s="122"/>
      <c r="G120" s="122"/>
    </row>
    <row r="121" spans="6:7" ht="13.5" customHeight="1">
      <c r="F121" s="122"/>
      <c r="G121" s="122"/>
    </row>
    <row r="122" spans="6:7" ht="13.5" customHeight="1">
      <c r="F122" s="122"/>
      <c r="G122" s="122"/>
    </row>
    <row r="123" spans="6:7" ht="13.5" customHeight="1">
      <c r="F123" s="122"/>
      <c r="G123" s="122"/>
    </row>
    <row r="124" spans="6:7" ht="13.5" customHeight="1">
      <c r="F124" s="122"/>
      <c r="G124" s="122"/>
    </row>
    <row r="125" spans="6:7" ht="13.5" customHeight="1">
      <c r="F125" s="122"/>
      <c r="G125" s="122"/>
    </row>
    <row r="126" spans="6:7" ht="13.5" customHeight="1">
      <c r="F126" s="122"/>
      <c r="G126" s="122"/>
    </row>
    <row r="127" spans="6:7" ht="13.5" customHeight="1">
      <c r="F127" s="122"/>
      <c r="G127" s="122"/>
    </row>
    <row r="128" spans="6:7" ht="13.5" customHeight="1">
      <c r="F128" s="122"/>
      <c r="G128" s="122"/>
    </row>
    <row r="129" spans="6:7" ht="13.5" customHeight="1">
      <c r="F129" s="122"/>
      <c r="G129" s="122"/>
    </row>
    <row r="130" spans="6:7" ht="13.5" customHeight="1">
      <c r="F130" s="122"/>
      <c r="G130" s="122"/>
    </row>
    <row r="131" spans="6:7" ht="13.5" customHeight="1">
      <c r="F131" s="122"/>
      <c r="G131" s="122"/>
    </row>
    <row r="132" spans="6:7" ht="13.5" customHeight="1">
      <c r="F132" s="122"/>
      <c r="G132" s="122"/>
    </row>
    <row r="133" spans="6:7" ht="13.5" customHeight="1">
      <c r="F133" s="122"/>
      <c r="G133" s="122"/>
    </row>
    <row r="134" spans="6:7" ht="13.5" customHeight="1">
      <c r="F134" s="122"/>
      <c r="G134" s="122"/>
    </row>
    <row r="135" spans="6:7" ht="13.5" customHeight="1">
      <c r="F135" s="122"/>
      <c r="G135" s="122"/>
    </row>
    <row r="136" spans="6:7" ht="13.5" customHeight="1">
      <c r="F136" s="122"/>
      <c r="G136" s="122"/>
    </row>
    <row r="137" spans="6:7" ht="13.5" customHeight="1">
      <c r="F137" s="122"/>
      <c r="G137" s="122"/>
    </row>
    <row r="138" spans="6:7" ht="13.5" customHeight="1">
      <c r="F138" s="122"/>
      <c r="G138" s="122"/>
    </row>
    <row r="139" spans="6:7" ht="13.5" customHeight="1">
      <c r="F139" s="122"/>
      <c r="G139" s="122"/>
    </row>
    <row r="140" spans="6:7" ht="13.5" customHeight="1">
      <c r="F140" s="122"/>
      <c r="G140" s="122"/>
    </row>
    <row r="141" spans="6:7" ht="13.5" customHeight="1">
      <c r="F141" s="122"/>
      <c r="G141" s="122"/>
    </row>
    <row r="142" spans="6:7" ht="13.5" customHeight="1">
      <c r="F142" s="122"/>
      <c r="G142" s="122"/>
    </row>
    <row r="143" spans="6:7" ht="13.5" customHeight="1">
      <c r="F143" s="122"/>
      <c r="G143" s="122"/>
    </row>
    <row r="144" spans="6:7" ht="13.5" customHeight="1">
      <c r="F144" s="122"/>
      <c r="G144" s="122"/>
    </row>
    <row r="145" spans="6:7" ht="13.5" customHeight="1">
      <c r="F145" s="122"/>
      <c r="G145" s="122"/>
    </row>
    <row r="146" spans="6:7" ht="13.5" customHeight="1">
      <c r="F146" s="122"/>
      <c r="G146" s="122"/>
    </row>
    <row r="147" spans="6:7" ht="13.5" customHeight="1">
      <c r="F147" s="122"/>
      <c r="G147" s="122"/>
    </row>
    <row r="148" spans="6:7" ht="13.5" customHeight="1">
      <c r="F148" s="122"/>
      <c r="G148" s="122"/>
    </row>
    <row r="149" spans="6:7" ht="13.5" customHeight="1">
      <c r="F149" s="122"/>
      <c r="G149" s="122"/>
    </row>
    <row r="150" spans="6:7" ht="13.5" customHeight="1">
      <c r="F150" s="122"/>
      <c r="G150" s="122"/>
    </row>
    <row r="151" spans="6:7" ht="13.5" customHeight="1">
      <c r="F151" s="122"/>
      <c r="G151" s="122"/>
    </row>
    <row r="152" spans="6:7" ht="13.5" customHeight="1">
      <c r="F152" s="122"/>
      <c r="G152" s="122"/>
    </row>
    <row r="153" spans="6:7" ht="13.5" customHeight="1">
      <c r="F153" s="122"/>
      <c r="G153" s="122"/>
    </row>
    <row r="154" spans="6:7" ht="13.5" customHeight="1">
      <c r="F154" s="122"/>
      <c r="G154" s="122"/>
    </row>
    <row r="155" spans="6:7" ht="13.5" customHeight="1">
      <c r="F155" s="122"/>
      <c r="G155" s="122"/>
    </row>
    <row r="156" spans="6:7" ht="13.5" customHeight="1">
      <c r="F156" s="122"/>
      <c r="G156" s="122"/>
    </row>
    <row r="157" spans="6:7" ht="13.5" customHeight="1">
      <c r="F157" s="122"/>
      <c r="G157" s="122"/>
    </row>
    <row r="158" spans="6:7" ht="13.5" customHeight="1">
      <c r="F158" s="122"/>
      <c r="G158" s="122"/>
    </row>
    <row r="159" spans="6:7" ht="13.5" customHeight="1">
      <c r="F159" s="122"/>
      <c r="G159" s="122"/>
    </row>
    <row r="160" spans="6:7" ht="13.5" customHeight="1">
      <c r="F160" s="122"/>
      <c r="G160" s="122"/>
    </row>
    <row r="161" spans="6:7" ht="13.5" customHeight="1">
      <c r="F161" s="122"/>
      <c r="G161" s="122"/>
    </row>
    <row r="162" spans="6:7" ht="13.5" customHeight="1">
      <c r="F162" s="122"/>
      <c r="G162" s="122"/>
    </row>
    <row r="163" spans="6:7" ht="13.5" customHeight="1">
      <c r="F163" s="122"/>
      <c r="G163" s="122"/>
    </row>
    <row r="164" spans="6:7" ht="13.5" customHeight="1">
      <c r="F164" s="122"/>
      <c r="G164" s="122"/>
    </row>
    <row r="165" spans="6:7" ht="13.5" customHeight="1">
      <c r="F165" s="122"/>
      <c r="G165" s="122"/>
    </row>
    <row r="166" spans="6:7" ht="13.5" customHeight="1">
      <c r="F166" s="122"/>
      <c r="G166" s="122"/>
    </row>
    <row r="167" spans="6:7" ht="13.5" customHeight="1">
      <c r="F167" s="122"/>
      <c r="G167" s="122"/>
    </row>
    <row r="168" spans="6:7" ht="13.5" customHeight="1">
      <c r="F168" s="122"/>
      <c r="G168" s="122"/>
    </row>
    <row r="169" spans="6:7" ht="13.5" customHeight="1">
      <c r="F169" s="122"/>
      <c r="G169" s="122"/>
    </row>
    <row r="170" spans="6:7" ht="13.5" customHeight="1">
      <c r="F170" s="122"/>
      <c r="G170" s="122"/>
    </row>
    <row r="171" spans="6:7" ht="13.5" customHeight="1">
      <c r="F171" s="122"/>
      <c r="G171" s="122"/>
    </row>
    <row r="172" spans="6:7" ht="13.5" customHeight="1">
      <c r="F172" s="122"/>
      <c r="G172" s="122"/>
    </row>
    <row r="173" spans="6:7" ht="13.5" customHeight="1">
      <c r="F173" s="122"/>
      <c r="G173" s="122"/>
    </row>
    <row r="174" spans="6:7" ht="13.5" customHeight="1">
      <c r="F174" s="122"/>
      <c r="G174" s="122"/>
    </row>
    <row r="175" spans="6:7" ht="13.5" customHeight="1">
      <c r="F175" s="122"/>
      <c r="G175" s="122"/>
    </row>
    <row r="176" spans="6:7" ht="13.5" customHeight="1">
      <c r="F176" s="122"/>
      <c r="G176" s="122"/>
    </row>
    <row r="177" spans="6:7" ht="13.5" customHeight="1">
      <c r="F177" s="122"/>
      <c r="G177" s="122"/>
    </row>
    <row r="178" spans="6:7" ht="13.5" customHeight="1">
      <c r="F178" s="122"/>
      <c r="G178" s="122"/>
    </row>
    <row r="179" spans="6:7" ht="13.5" customHeight="1">
      <c r="F179" s="122"/>
      <c r="G179" s="122"/>
    </row>
    <row r="180" spans="6:7" ht="13.5" customHeight="1">
      <c r="F180" s="122"/>
      <c r="G180" s="122"/>
    </row>
    <row r="181" spans="6:7" ht="13.5" customHeight="1">
      <c r="F181" s="122"/>
      <c r="G181" s="122"/>
    </row>
    <row r="182" spans="6:7" ht="13.5" customHeight="1">
      <c r="F182" s="122"/>
      <c r="G182" s="122"/>
    </row>
    <row r="183" spans="6:7" ht="13.5" customHeight="1">
      <c r="F183" s="122"/>
      <c r="G183" s="122"/>
    </row>
    <row r="184" spans="6:7" ht="13.5" customHeight="1">
      <c r="F184" s="122"/>
      <c r="G184" s="122"/>
    </row>
    <row r="185" spans="6:7" ht="13.5" customHeight="1">
      <c r="F185" s="122"/>
      <c r="G185" s="122"/>
    </row>
    <row r="186" spans="6:7" ht="13.5" customHeight="1">
      <c r="F186" s="122"/>
      <c r="G186" s="122"/>
    </row>
    <row r="187" spans="6:7" ht="13.5" customHeight="1">
      <c r="F187" s="122"/>
      <c r="G187" s="122"/>
    </row>
    <row r="188" spans="6:7" ht="13.5" customHeight="1">
      <c r="F188" s="122"/>
      <c r="G188" s="122"/>
    </row>
    <row r="189" spans="6:7" ht="13.5" customHeight="1">
      <c r="F189" s="122"/>
      <c r="G189" s="122"/>
    </row>
    <row r="190" spans="6:7" ht="13.5" customHeight="1">
      <c r="F190" s="122"/>
      <c r="G190" s="122"/>
    </row>
    <row r="191" spans="6:7" ht="13.5" customHeight="1">
      <c r="F191" s="122"/>
      <c r="G191" s="122"/>
    </row>
    <row r="192" spans="6:7" ht="13.5" customHeight="1">
      <c r="F192" s="122"/>
      <c r="G192" s="122"/>
    </row>
    <row r="193" spans="6:7" ht="13.5" customHeight="1">
      <c r="F193" s="122"/>
      <c r="G193" s="122"/>
    </row>
    <row r="194" spans="6:7" ht="13.5" customHeight="1">
      <c r="F194" s="122"/>
      <c r="G194" s="122"/>
    </row>
    <row r="195" spans="6:7" ht="13.5" customHeight="1">
      <c r="F195" s="122"/>
      <c r="G195" s="122"/>
    </row>
    <row r="196" spans="6:7" ht="13.5" customHeight="1">
      <c r="F196" s="122"/>
      <c r="G196" s="122"/>
    </row>
    <row r="197" spans="6:7" ht="13.5" customHeight="1">
      <c r="F197" s="122"/>
      <c r="G197" s="122"/>
    </row>
    <row r="198" spans="6:7" ht="13.5" customHeight="1">
      <c r="F198" s="122"/>
      <c r="G198" s="122"/>
    </row>
    <row r="199" spans="6:7" ht="13.5" customHeight="1">
      <c r="F199" s="122"/>
      <c r="G199" s="122"/>
    </row>
    <row r="200" spans="6:7" ht="13.5" customHeight="1">
      <c r="F200" s="122"/>
      <c r="G200" s="122"/>
    </row>
    <row r="201" spans="6:7" ht="13.5" customHeight="1">
      <c r="F201" s="122"/>
      <c r="G201" s="122"/>
    </row>
    <row r="202" spans="6:7" ht="13.5" customHeight="1">
      <c r="F202" s="122"/>
      <c r="G202" s="122"/>
    </row>
    <row r="203" spans="6:7" ht="13.5" customHeight="1">
      <c r="F203" s="122"/>
      <c r="G203" s="122"/>
    </row>
    <row r="204" spans="6:7" ht="13.5" customHeight="1">
      <c r="F204" s="122"/>
      <c r="G204" s="122"/>
    </row>
    <row r="205" spans="6:7" ht="13.5" customHeight="1">
      <c r="F205" s="122"/>
      <c r="G205" s="122"/>
    </row>
    <row r="206" spans="6:7" ht="13.5" customHeight="1">
      <c r="F206" s="122"/>
      <c r="G206" s="122"/>
    </row>
    <row r="207" spans="6:7" ht="13.5" customHeight="1">
      <c r="F207" s="122"/>
      <c r="G207" s="122"/>
    </row>
    <row r="208" spans="6:7" ht="13.5" customHeight="1">
      <c r="F208" s="122"/>
      <c r="G208" s="122"/>
    </row>
    <row r="209" spans="6:7" ht="13.5" customHeight="1">
      <c r="F209" s="122"/>
      <c r="G209" s="122"/>
    </row>
    <row r="210" spans="6:7" ht="13.5" customHeight="1">
      <c r="F210" s="122"/>
      <c r="G210" s="122"/>
    </row>
    <row r="211" spans="6:7" ht="13.5" customHeight="1">
      <c r="F211" s="122"/>
      <c r="G211" s="122"/>
    </row>
    <row r="212" spans="6:7" ht="13.5" customHeight="1">
      <c r="F212" s="122"/>
      <c r="G212" s="122"/>
    </row>
    <row r="213" spans="6:7" ht="13.5" customHeight="1">
      <c r="F213" s="122"/>
      <c r="G213" s="122"/>
    </row>
    <row r="214" spans="6:7" ht="13.5" customHeight="1">
      <c r="F214" s="122"/>
      <c r="G214" s="122"/>
    </row>
    <row r="215" spans="6:7" ht="13.5" customHeight="1">
      <c r="F215" s="122"/>
      <c r="G215" s="122"/>
    </row>
    <row r="216" spans="6:7" ht="13.5" customHeight="1">
      <c r="F216" s="122"/>
      <c r="G216" s="122"/>
    </row>
    <row r="217" spans="6:7" ht="13.5" customHeight="1">
      <c r="F217" s="122"/>
      <c r="G217" s="122"/>
    </row>
    <row r="218" spans="6:7" ht="13.5" customHeight="1">
      <c r="F218" s="122"/>
      <c r="G218" s="122"/>
    </row>
    <row r="219" spans="6:7" ht="13.5" customHeight="1">
      <c r="F219" s="122"/>
      <c r="G219" s="122"/>
    </row>
    <row r="220" spans="6:7" ht="13.5" customHeight="1">
      <c r="F220" s="122"/>
      <c r="G220" s="122"/>
    </row>
    <row r="221" spans="6:7" ht="13.5" customHeight="1">
      <c r="F221" s="122"/>
      <c r="G221" s="122"/>
    </row>
    <row r="222" spans="6:7" ht="13.5" customHeight="1">
      <c r="F222" s="122"/>
      <c r="G222" s="122"/>
    </row>
    <row r="223" spans="6:7" ht="13.5" customHeight="1">
      <c r="F223" s="122"/>
      <c r="G223" s="122"/>
    </row>
    <row r="224" spans="6:7" ht="13.5" customHeight="1">
      <c r="F224" s="122"/>
      <c r="G224" s="122"/>
    </row>
    <row r="225" spans="6:7" ht="13.5" customHeight="1">
      <c r="F225" s="122"/>
      <c r="G225" s="122"/>
    </row>
    <row r="226" spans="6:7" ht="13.5" customHeight="1">
      <c r="F226" s="122"/>
      <c r="G226" s="122"/>
    </row>
    <row r="227" spans="6:7" ht="13.5" customHeight="1">
      <c r="F227" s="122"/>
      <c r="G227" s="122"/>
    </row>
    <row r="228" spans="6:7" ht="13.5" customHeight="1">
      <c r="F228" s="122"/>
      <c r="G228" s="122"/>
    </row>
    <row r="229" spans="6:7" ht="13.5" customHeight="1">
      <c r="F229" s="122"/>
      <c r="G229" s="122"/>
    </row>
    <row r="230" spans="6:7" ht="13.5" customHeight="1">
      <c r="F230" s="122"/>
      <c r="G230" s="122"/>
    </row>
    <row r="231" spans="6:7" ht="13.5" customHeight="1">
      <c r="F231" s="122"/>
      <c r="G231" s="122"/>
    </row>
    <row r="232" spans="6:7" ht="13.5" customHeight="1">
      <c r="F232" s="122"/>
      <c r="G232" s="122"/>
    </row>
    <row r="233" spans="6:7" ht="13.5" customHeight="1">
      <c r="F233" s="122"/>
      <c r="G233" s="122"/>
    </row>
    <row r="234" spans="6:7" ht="13.5" customHeight="1">
      <c r="F234" s="122"/>
      <c r="G234" s="122"/>
    </row>
    <row r="235" spans="6:7" ht="13.5" customHeight="1">
      <c r="F235" s="122"/>
      <c r="G235" s="122"/>
    </row>
    <row r="236" spans="6:7" ht="13.5" customHeight="1">
      <c r="F236" s="122"/>
      <c r="G236" s="122"/>
    </row>
    <row r="237" spans="6:7" ht="13.5" customHeight="1">
      <c r="F237" s="122"/>
      <c r="G237" s="122"/>
    </row>
    <row r="238" spans="6:7" ht="13.5" customHeight="1">
      <c r="F238" s="122"/>
      <c r="G238" s="122"/>
    </row>
    <row r="239" spans="6:7" ht="13.5" customHeight="1">
      <c r="F239" s="122"/>
      <c r="G239" s="122"/>
    </row>
    <row r="240" spans="6:7" ht="13.5" customHeight="1">
      <c r="F240" s="122"/>
      <c r="G240" s="122"/>
    </row>
    <row r="241" spans="6:7" ht="13.5" customHeight="1">
      <c r="F241" s="122"/>
      <c r="G241" s="122"/>
    </row>
    <row r="242" spans="6:7" ht="13.5" customHeight="1">
      <c r="F242" s="122"/>
      <c r="G242" s="122"/>
    </row>
    <row r="243" spans="6:7" ht="13.5" customHeight="1">
      <c r="F243" s="122"/>
      <c r="G243" s="122"/>
    </row>
    <row r="244" spans="6:7" ht="13.5" customHeight="1">
      <c r="F244" s="122"/>
      <c r="G244" s="122"/>
    </row>
    <row r="245" spans="6:7" ht="13.5" customHeight="1">
      <c r="F245" s="122"/>
      <c r="G245" s="122"/>
    </row>
    <row r="246" spans="6:7" ht="13.5" customHeight="1">
      <c r="F246" s="122"/>
      <c r="G246" s="122"/>
    </row>
    <row r="247" spans="6:7" ht="13.5" customHeight="1">
      <c r="F247" s="122"/>
      <c r="G247" s="122"/>
    </row>
    <row r="248" spans="6:7" ht="13.5" customHeight="1">
      <c r="F248" s="122"/>
      <c r="G248" s="122"/>
    </row>
    <row r="249" spans="6:7" ht="13.5" customHeight="1">
      <c r="F249" s="122"/>
      <c r="G249" s="122"/>
    </row>
    <row r="250" spans="6:7" ht="13.5" customHeight="1">
      <c r="F250" s="122"/>
      <c r="G250" s="122"/>
    </row>
    <row r="251" spans="6:7" ht="13.5" customHeight="1">
      <c r="F251" s="122"/>
      <c r="G251" s="122"/>
    </row>
    <row r="252" spans="6:7" ht="13.5" customHeight="1">
      <c r="F252" s="122"/>
      <c r="G252" s="122"/>
    </row>
    <row r="253" spans="6:7" ht="13.5" customHeight="1">
      <c r="F253" s="122"/>
      <c r="G253" s="122"/>
    </row>
    <row r="254" spans="6:7" ht="13.5" customHeight="1">
      <c r="F254" s="122"/>
      <c r="G254" s="122"/>
    </row>
    <row r="255" spans="6:7" ht="13.5" customHeight="1">
      <c r="F255" s="122"/>
      <c r="G255" s="122"/>
    </row>
    <row r="256" spans="6:7" ht="13.5" customHeight="1">
      <c r="F256" s="122"/>
      <c r="G256" s="122"/>
    </row>
    <row r="257" spans="6:7" ht="13.5" customHeight="1">
      <c r="F257" s="122"/>
      <c r="G257" s="122"/>
    </row>
    <row r="258" spans="6:7" ht="13.5" customHeight="1">
      <c r="F258" s="122"/>
      <c r="G258" s="122"/>
    </row>
    <row r="259" spans="6:7" ht="13.5" customHeight="1">
      <c r="F259" s="122"/>
      <c r="G259" s="122"/>
    </row>
    <row r="260" spans="6:7" ht="13.5" customHeight="1">
      <c r="F260" s="122"/>
      <c r="G260" s="122"/>
    </row>
    <row r="261" spans="6:7" ht="13.5" customHeight="1">
      <c r="F261" s="122"/>
      <c r="G261" s="122"/>
    </row>
    <row r="262" spans="6:7" ht="13.5" customHeight="1">
      <c r="F262" s="122"/>
      <c r="G262" s="122"/>
    </row>
    <row r="263" spans="6:7" ht="13.5" customHeight="1">
      <c r="F263" s="122"/>
      <c r="G263" s="122"/>
    </row>
    <row r="264" spans="6:7" ht="13.5" customHeight="1">
      <c r="F264" s="122"/>
      <c r="G264" s="122"/>
    </row>
    <row r="265" spans="6:7" ht="13.5" customHeight="1">
      <c r="F265" s="122"/>
      <c r="G265" s="122"/>
    </row>
    <row r="266" spans="6:7" ht="13.5" customHeight="1">
      <c r="F266" s="122"/>
      <c r="G266" s="122"/>
    </row>
    <row r="267" spans="6:7" ht="13.5" customHeight="1">
      <c r="F267" s="122"/>
      <c r="G267" s="122"/>
    </row>
    <row r="268" spans="6:7" ht="13.5" customHeight="1">
      <c r="F268" s="122"/>
      <c r="G268" s="122"/>
    </row>
    <row r="269" spans="6:7" ht="13.5" customHeight="1">
      <c r="F269" s="122"/>
      <c r="G269" s="122"/>
    </row>
    <row r="270" spans="6:7" ht="13.5" customHeight="1">
      <c r="F270" s="122"/>
      <c r="G270" s="122"/>
    </row>
    <row r="271" spans="6:7" ht="13.5" customHeight="1">
      <c r="F271" s="122"/>
      <c r="G271" s="122"/>
    </row>
    <row r="272" spans="6:7" ht="13.5" customHeight="1">
      <c r="F272" s="122"/>
      <c r="G272" s="122"/>
    </row>
    <row r="273" spans="6:7" ht="13.5" customHeight="1">
      <c r="F273" s="122"/>
      <c r="G273" s="122"/>
    </row>
    <row r="274" spans="6:7" ht="13.5" customHeight="1">
      <c r="F274" s="122"/>
      <c r="G274" s="122"/>
    </row>
    <row r="275" spans="6:7" ht="13.5" customHeight="1">
      <c r="F275" s="122"/>
      <c r="G275" s="122"/>
    </row>
    <row r="276" spans="6:7" ht="13.5" customHeight="1">
      <c r="F276" s="122"/>
      <c r="G276" s="122"/>
    </row>
    <row r="277" spans="6:7" ht="13.5" customHeight="1">
      <c r="F277" s="122"/>
      <c r="G277" s="122"/>
    </row>
    <row r="278" spans="6:7" ht="13.5" customHeight="1">
      <c r="F278" s="122"/>
      <c r="G278" s="122"/>
    </row>
    <row r="279" spans="6:7" ht="13.5" customHeight="1">
      <c r="F279" s="122"/>
      <c r="G279" s="122"/>
    </row>
    <row r="280" spans="6:7" ht="13.5" customHeight="1">
      <c r="F280" s="122"/>
      <c r="G280" s="122"/>
    </row>
    <row r="281" spans="6:7" ht="13.5" customHeight="1">
      <c r="F281" s="122"/>
      <c r="G281" s="122"/>
    </row>
    <row r="282" spans="6:7" ht="13.5" customHeight="1">
      <c r="F282" s="122"/>
      <c r="G282" s="122"/>
    </row>
    <row r="283" spans="6:7" ht="13.5" customHeight="1">
      <c r="F283" s="122"/>
      <c r="G283" s="122"/>
    </row>
    <row r="284" spans="6:7" ht="13.5" customHeight="1">
      <c r="F284" s="122"/>
      <c r="G284" s="122"/>
    </row>
    <row r="285" spans="6:7" ht="13.5" customHeight="1">
      <c r="F285" s="122"/>
      <c r="G285" s="122"/>
    </row>
    <row r="286" spans="6:7" ht="13.5" customHeight="1">
      <c r="F286" s="122"/>
      <c r="G286" s="122"/>
    </row>
    <row r="287" spans="6:7" ht="13.5" customHeight="1">
      <c r="F287" s="122"/>
      <c r="G287" s="122"/>
    </row>
    <row r="288" spans="6:7" ht="13.5" customHeight="1">
      <c r="F288" s="122"/>
      <c r="G288" s="122"/>
    </row>
    <row r="289" spans="6:7" ht="13.5" customHeight="1">
      <c r="F289" s="122"/>
      <c r="G289" s="122"/>
    </row>
    <row r="290" spans="6:7" ht="13.5" customHeight="1">
      <c r="F290" s="122"/>
      <c r="G290" s="122"/>
    </row>
    <row r="291" spans="6:7" ht="13.5" customHeight="1">
      <c r="F291" s="122"/>
      <c r="G291" s="122"/>
    </row>
    <row r="292" spans="6:7" ht="13.5" customHeight="1">
      <c r="F292" s="122"/>
      <c r="G292" s="122"/>
    </row>
    <row r="293" spans="6:7" ht="13.5" customHeight="1">
      <c r="F293" s="122"/>
      <c r="G293" s="122"/>
    </row>
    <row r="294" spans="6:7" ht="13.5" customHeight="1">
      <c r="F294" s="122"/>
      <c r="G294" s="122"/>
    </row>
    <row r="295" spans="6:7" ht="13.5" customHeight="1">
      <c r="F295" s="122"/>
      <c r="G295" s="122"/>
    </row>
    <row r="296" spans="6:7" ht="13.5" customHeight="1">
      <c r="F296" s="122"/>
      <c r="G296" s="122"/>
    </row>
    <row r="297" spans="6:7" ht="13.5" customHeight="1">
      <c r="F297" s="122"/>
      <c r="G297" s="122"/>
    </row>
    <row r="298" spans="6:7" ht="13.5" customHeight="1">
      <c r="F298" s="122"/>
      <c r="G298" s="122"/>
    </row>
    <row r="299" spans="6:7" ht="13.5" customHeight="1">
      <c r="F299" s="122"/>
      <c r="G299" s="122"/>
    </row>
    <row r="300" spans="6:7" ht="13.5" customHeight="1">
      <c r="F300" s="122"/>
      <c r="G300" s="122"/>
    </row>
    <row r="301" spans="6:7" ht="13.5" customHeight="1">
      <c r="F301" s="122"/>
      <c r="G301" s="122"/>
    </row>
    <row r="302" spans="6:7" ht="13.5" customHeight="1">
      <c r="F302" s="122"/>
      <c r="G302" s="122"/>
    </row>
    <row r="303" spans="6:7" ht="13.5" customHeight="1">
      <c r="F303" s="122"/>
      <c r="G303" s="122"/>
    </row>
    <row r="304" spans="6:7" ht="13.5" customHeight="1">
      <c r="F304" s="122"/>
      <c r="G304" s="122"/>
    </row>
    <row r="305" spans="6:7" ht="13.5" customHeight="1">
      <c r="F305" s="122"/>
      <c r="G305" s="122"/>
    </row>
    <row r="306" spans="6:7" ht="13.5" customHeight="1">
      <c r="F306" s="122"/>
      <c r="G306" s="122"/>
    </row>
    <row r="307" spans="6:7" ht="13.5" customHeight="1">
      <c r="F307" s="122"/>
      <c r="G307" s="122"/>
    </row>
    <row r="308" spans="6:7" ht="13.5" customHeight="1">
      <c r="F308" s="122"/>
      <c r="G308" s="122"/>
    </row>
    <row r="309" spans="6:7" ht="13.5" customHeight="1">
      <c r="F309" s="122"/>
      <c r="G309" s="122"/>
    </row>
    <row r="310" spans="6:7" ht="13.5" customHeight="1">
      <c r="F310" s="122"/>
      <c r="G310" s="122"/>
    </row>
    <row r="311" spans="6:7" ht="13.5" customHeight="1">
      <c r="F311" s="122"/>
      <c r="G311" s="122"/>
    </row>
    <row r="312" spans="6:7" ht="13.5" customHeight="1">
      <c r="F312" s="122"/>
      <c r="G312" s="122"/>
    </row>
    <row r="313" spans="6:7" ht="13.5" customHeight="1">
      <c r="F313" s="122"/>
      <c r="G313" s="122"/>
    </row>
    <row r="314" spans="6:7" ht="13.5" customHeight="1">
      <c r="F314" s="122"/>
      <c r="G314" s="122"/>
    </row>
    <row r="315" spans="6:7" ht="13.5" customHeight="1">
      <c r="F315" s="122"/>
      <c r="G315" s="122"/>
    </row>
    <row r="316" spans="6:7" ht="13.5" customHeight="1">
      <c r="F316" s="122"/>
      <c r="G316" s="122"/>
    </row>
    <row r="317" spans="6:7" ht="13.5" customHeight="1">
      <c r="F317" s="122"/>
      <c r="G317" s="122"/>
    </row>
    <row r="318" spans="6:7" ht="13.5" customHeight="1">
      <c r="F318" s="122"/>
      <c r="G318" s="122"/>
    </row>
    <row r="319" spans="6:7" ht="13.5" customHeight="1">
      <c r="F319" s="122"/>
      <c r="G319" s="122"/>
    </row>
    <row r="320" spans="6:7" ht="13.5" customHeight="1">
      <c r="F320" s="122"/>
      <c r="G320" s="122"/>
    </row>
    <row r="321" spans="6:7" ht="13.5" customHeight="1">
      <c r="F321" s="122"/>
      <c r="G321" s="122"/>
    </row>
    <row r="322" spans="6:7" ht="13.5" customHeight="1">
      <c r="F322" s="122"/>
      <c r="G322" s="122"/>
    </row>
    <row r="323" spans="6:7" ht="13.5" customHeight="1">
      <c r="F323" s="122"/>
      <c r="G323" s="122"/>
    </row>
    <row r="324" spans="6:7" ht="13.5" customHeight="1">
      <c r="F324" s="122"/>
      <c r="G324" s="122"/>
    </row>
    <row r="325" spans="6:7" ht="13.5" customHeight="1">
      <c r="F325" s="122"/>
      <c r="G325" s="122"/>
    </row>
    <row r="326" spans="6:7" ht="13.5" customHeight="1">
      <c r="F326" s="122"/>
      <c r="G326" s="122"/>
    </row>
    <row r="327" spans="6:7" ht="13.5" customHeight="1">
      <c r="F327" s="122"/>
      <c r="G327" s="122"/>
    </row>
    <row r="328" spans="6:7" ht="13.5" customHeight="1">
      <c r="F328" s="122"/>
      <c r="G328" s="122"/>
    </row>
    <row r="329" spans="6:7" ht="13.5" customHeight="1">
      <c r="F329" s="122"/>
      <c r="G329" s="122"/>
    </row>
    <row r="330" spans="6:7" ht="13.5" customHeight="1">
      <c r="F330" s="122"/>
      <c r="G330" s="122"/>
    </row>
    <row r="331" spans="6:7" ht="13.5" customHeight="1">
      <c r="F331" s="122"/>
      <c r="G331" s="122"/>
    </row>
    <row r="332" spans="6:7" ht="13.5" customHeight="1">
      <c r="F332" s="122"/>
      <c r="G332" s="122"/>
    </row>
    <row r="333" spans="6:7" ht="13.5" customHeight="1">
      <c r="F333" s="122"/>
      <c r="G333" s="122"/>
    </row>
    <row r="334" spans="6:7" ht="13.5" customHeight="1">
      <c r="F334" s="122"/>
      <c r="G334" s="122"/>
    </row>
    <row r="335" spans="6:7" ht="13.5" customHeight="1">
      <c r="F335" s="122"/>
      <c r="G335" s="122"/>
    </row>
    <row r="336" spans="6:7" ht="13.5" customHeight="1">
      <c r="F336" s="122"/>
      <c r="G336" s="122"/>
    </row>
    <row r="337" spans="6:7" ht="13.5" customHeight="1">
      <c r="F337" s="122"/>
      <c r="G337" s="122"/>
    </row>
    <row r="338" spans="6:7" ht="13.5" customHeight="1">
      <c r="F338" s="122"/>
      <c r="G338" s="122"/>
    </row>
    <row r="339" spans="6:7" ht="13.5" customHeight="1">
      <c r="F339" s="122"/>
      <c r="G339" s="122"/>
    </row>
    <row r="340" spans="6:7" ht="13.5" customHeight="1">
      <c r="F340" s="122"/>
      <c r="G340" s="122"/>
    </row>
    <row r="341" spans="6:7" ht="13.5" customHeight="1">
      <c r="F341" s="122"/>
      <c r="G341" s="122"/>
    </row>
    <row r="342" spans="6:7" ht="13.5" customHeight="1">
      <c r="F342" s="122"/>
      <c r="G342" s="122"/>
    </row>
    <row r="343" spans="6:7" ht="13.5" customHeight="1">
      <c r="F343" s="122"/>
      <c r="G343" s="122"/>
    </row>
    <row r="344" spans="6:7" ht="13.5" customHeight="1">
      <c r="F344" s="122"/>
      <c r="G344" s="122"/>
    </row>
    <row r="345" spans="6:7" ht="13.5" customHeight="1">
      <c r="F345" s="122"/>
      <c r="G345" s="122"/>
    </row>
    <row r="346" spans="6:7" ht="13.5" customHeight="1">
      <c r="F346" s="122"/>
      <c r="G346" s="122"/>
    </row>
    <row r="347" spans="6:7" ht="13.5" customHeight="1">
      <c r="F347" s="122"/>
      <c r="G347" s="122"/>
    </row>
    <row r="348" spans="6:7" ht="13.5" customHeight="1">
      <c r="F348" s="122"/>
      <c r="G348" s="122"/>
    </row>
    <row r="349" spans="6:7" ht="13.5" customHeight="1">
      <c r="F349" s="122"/>
      <c r="G349" s="122"/>
    </row>
    <row r="350" spans="6:7" ht="13.5" customHeight="1">
      <c r="F350" s="122"/>
      <c r="G350" s="122"/>
    </row>
    <row r="351" spans="6:7" ht="13.5" customHeight="1">
      <c r="F351" s="122"/>
      <c r="G351" s="122"/>
    </row>
    <row r="352" spans="6:7" ht="13.5" customHeight="1">
      <c r="F352" s="122"/>
      <c r="G352" s="122"/>
    </row>
    <row r="353" spans="6:7" ht="13.5" customHeight="1">
      <c r="F353" s="122"/>
      <c r="G353" s="122"/>
    </row>
    <row r="354" spans="6:7" ht="13.5" customHeight="1">
      <c r="F354" s="122"/>
      <c r="G354" s="122"/>
    </row>
    <row r="355" spans="6:7" ht="13.5" customHeight="1">
      <c r="F355" s="122"/>
      <c r="G355" s="122"/>
    </row>
    <row r="356" spans="6:7" ht="13.5" customHeight="1">
      <c r="F356" s="122"/>
      <c r="G356" s="122"/>
    </row>
    <row r="357" spans="6:7" ht="13.5" customHeight="1">
      <c r="F357" s="122"/>
      <c r="G357" s="122"/>
    </row>
    <row r="358" spans="6:7" ht="13.5" customHeight="1">
      <c r="F358" s="122"/>
      <c r="G358" s="122"/>
    </row>
    <row r="359" spans="6:7" ht="13.5" customHeight="1">
      <c r="F359" s="122"/>
      <c r="G359" s="122"/>
    </row>
    <row r="360" spans="6:7" ht="13.5" customHeight="1">
      <c r="F360" s="122"/>
      <c r="G360" s="122"/>
    </row>
    <row r="361" spans="6:7" ht="13.5" customHeight="1">
      <c r="F361" s="122"/>
      <c r="G361" s="122"/>
    </row>
    <row r="362" spans="6:7" ht="13.5" customHeight="1">
      <c r="F362" s="122"/>
      <c r="G362" s="122"/>
    </row>
    <row r="363" spans="6:7" ht="13.5" customHeight="1">
      <c r="F363" s="122"/>
      <c r="G363" s="122"/>
    </row>
    <row r="364" spans="6:7" ht="13.5" customHeight="1">
      <c r="F364" s="122"/>
      <c r="G364" s="122"/>
    </row>
    <row r="365" spans="6:7" ht="13.5" customHeight="1">
      <c r="F365" s="122"/>
      <c r="G365" s="122"/>
    </row>
    <row r="366" spans="6:7" ht="13.5" customHeight="1">
      <c r="F366" s="122"/>
      <c r="G366" s="122"/>
    </row>
    <row r="367" spans="6:7" ht="13.5" customHeight="1">
      <c r="F367" s="122"/>
      <c r="G367" s="122"/>
    </row>
    <row r="368" spans="6:7" ht="13.5" customHeight="1">
      <c r="F368" s="122"/>
      <c r="G368" s="122"/>
    </row>
    <row r="369" spans="6:7" ht="13.5" customHeight="1">
      <c r="F369" s="122"/>
      <c r="G369" s="122"/>
    </row>
    <row r="370" spans="6:7" ht="13.5" customHeight="1">
      <c r="F370" s="122"/>
      <c r="G370" s="122"/>
    </row>
    <row r="371" spans="6:7" ht="13.5" customHeight="1">
      <c r="F371" s="122"/>
      <c r="G371" s="122"/>
    </row>
    <row r="372" spans="6:7" ht="13.5" customHeight="1">
      <c r="F372" s="122"/>
      <c r="G372" s="122"/>
    </row>
    <row r="373" spans="6:7" ht="13.5" customHeight="1">
      <c r="F373" s="122"/>
      <c r="G373" s="122"/>
    </row>
    <row r="374" spans="6:7" ht="13.5" customHeight="1">
      <c r="F374" s="122"/>
      <c r="G374" s="122"/>
    </row>
    <row r="375" spans="6:7" ht="13.5" customHeight="1">
      <c r="F375" s="122"/>
      <c r="G375" s="122"/>
    </row>
    <row r="376" spans="6:7" ht="13.5" customHeight="1">
      <c r="F376" s="122"/>
      <c r="G376" s="122"/>
    </row>
    <row r="377" spans="6:7" ht="13.5" customHeight="1">
      <c r="F377" s="122"/>
      <c r="G377" s="122"/>
    </row>
    <row r="378" spans="6:7" ht="13.5" customHeight="1">
      <c r="F378" s="122"/>
      <c r="G378" s="122"/>
    </row>
    <row r="379" spans="6:7" ht="13.5" customHeight="1">
      <c r="F379" s="122"/>
      <c r="G379" s="122"/>
    </row>
    <row r="380" spans="6:7" ht="13.5" customHeight="1">
      <c r="F380" s="122"/>
      <c r="G380" s="122"/>
    </row>
    <row r="381" spans="6:7" ht="13.5" customHeight="1">
      <c r="F381" s="122"/>
      <c r="G381" s="122"/>
    </row>
    <row r="382" spans="6:7" ht="13.5" customHeight="1">
      <c r="F382" s="122"/>
      <c r="G382" s="122"/>
    </row>
    <row r="383" spans="6:7" ht="13.5" customHeight="1">
      <c r="F383" s="122"/>
      <c r="G383" s="122"/>
    </row>
    <row r="384" spans="6:7" ht="13.5" customHeight="1">
      <c r="F384" s="122"/>
      <c r="G384" s="122"/>
    </row>
    <row r="385" spans="6:7" ht="13.5" customHeight="1">
      <c r="F385" s="122"/>
      <c r="G385" s="122"/>
    </row>
    <row r="386" spans="6:7" ht="13.5" customHeight="1">
      <c r="F386" s="122"/>
      <c r="G386" s="122"/>
    </row>
    <row r="387" spans="6:7" ht="13.5" customHeight="1">
      <c r="F387" s="122"/>
      <c r="G387" s="122"/>
    </row>
    <row r="388" spans="6:7" ht="13.5" customHeight="1">
      <c r="F388" s="122"/>
      <c r="G388" s="122"/>
    </row>
    <row r="389" spans="6:7" ht="13.5" customHeight="1">
      <c r="F389" s="122"/>
      <c r="G389" s="122"/>
    </row>
    <row r="390" spans="6:7" ht="13.5" customHeight="1">
      <c r="F390" s="122"/>
      <c r="G390" s="122"/>
    </row>
    <row r="391" spans="6:7" ht="13.5" customHeight="1">
      <c r="F391" s="122"/>
      <c r="G391" s="122"/>
    </row>
    <row r="392" spans="6:7" ht="13.5" customHeight="1">
      <c r="F392" s="122"/>
      <c r="G392" s="122"/>
    </row>
    <row r="393" spans="6:7" ht="13.5" customHeight="1">
      <c r="F393" s="122"/>
      <c r="G393" s="122"/>
    </row>
    <row r="394" spans="6:7" ht="13.5" customHeight="1">
      <c r="F394" s="122"/>
      <c r="G394" s="122"/>
    </row>
    <row r="395" spans="6:7" ht="13.5" customHeight="1">
      <c r="F395" s="122"/>
      <c r="G395" s="122"/>
    </row>
    <row r="396" spans="6:7" ht="13.5" customHeight="1">
      <c r="F396" s="122"/>
      <c r="G396" s="122"/>
    </row>
    <row r="397" spans="6:7" ht="13.5" customHeight="1">
      <c r="F397" s="122"/>
      <c r="G397" s="122"/>
    </row>
    <row r="398" spans="6:7" ht="13.5" customHeight="1">
      <c r="F398" s="122"/>
      <c r="G398" s="122"/>
    </row>
    <row r="399" spans="6:7" ht="13.5" customHeight="1">
      <c r="F399" s="122"/>
      <c r="G399" s="122"/>
    </row>
    <row r="400" spans="6:7" ht="13.5" customHeight="1">
      <c r="F400" s="122"/>
      <c r="G400" s="122"/>
    </row>
    <row r="401" spans="6:7" ht="13.5" customHeight="1">
      <c r="F401" s="122"/>
      <c r="G401" s="122"/>
    </row>
    <row r="402" spans="6:7" ht="13.5" customHeight="1">
      <c r="F402" s="122"/>
      <c r="G402" s="122"/>
    </row>
    <row r="403" spans="6:7" ht="13.5" customHeight="1">
      <c r="F403" s="122"/>
      <c r="G403" s="122"/>
    </row>
    <row r="404" spans="6:7" ht="13.5" customHeight="1">
      <c r="F404" s="122"/>
      <c r="G404" s="122"/>
    </row>
    <row r="405" spans="6:7" ht="13.5" customHeight="1">
      <c r="F405" s="122"/>
      <c r="G405" s="122"/>
    </row>
    <row r="406" spans="6:7" ht="13.5" customHeight="1">
      <c r="F406" s="122"/>
      <c r="G406" s="122"/>
    </row>
    <row r="407" spans="6:7" ht="13.5" customHeight="1">
      <c r="F407" s="122"/>
      <c r="G407" s="122"/>
    </row>
    <row r="408" spans="6:7" ht="13.5" customHeight="1">
      <c r="F408" s="122"/>
      <c r="G408" s="122"/>
    </row>
    <row r="409" spans="6:7" ht="13.5" customHeight="1">
      <c r="F409" s="122"/>
      <c r="G409" s="122"/>
    </row>
    <row r="410" spans="6:7" ht="13.5" customHeight="1">
      <c r="F410" s="122"/>
      <c r="G410" s="122"/>
    </row>
    <row r="411" spans="6:7" ht="13.5" customHeight="1">
      <c r="F411" s="122"/>
      <c r="G411" s="122"/>
    </row>
    <row r="412" spans="6:7" ht="13.5" customHeight="1">
      <c r="F412" s="122"/>
      <c r="G412" s="122"/>
    </row>
    <row r="413" spans="6:7" ht="13.5" customHeight="1">
      <c r="F413" s="122"/>
      <c r="G413" s="122"/>
    </row>
    <row r="414" spans="6:7" ht="13.5" customHeight="1">
      <c r="F414" s="122"/>
      <c r="G414" s="122"/>
    </row>
    <row r="415" spans="6:7" ht="13.5" customHeight="1">
      <c r="F415" s="122"/>
      <c r="G415" s="122"/>
    </row>
    <row r="416" spans="6:7" ht="13.5" customHeight="1">
      <c r="F416" s="122"/>
      <c r="G416" s="122"/>
    </row>
    <row r="417" spans="6:7" ht="13.5" customHeight="1">
      <c r="F417" s="122"/>
      <c r="G417" s="122"/>
    </row>
    <row r="418" spans="6:7" ht="13.5" customHeight="1">
      <c r="F418" s="122"/>
      <c r="G418" s="122"/>
    </row>
    <row r="419" spans="6:7" ht="13.5" customHeight="1">
      <c r="F419" s="122"/>
      <c r="G419" s="122"/>
    </row>
    <row r="420" spans="6:7" ht="13.5" customHeight="1">
      <c r="F420" s="122"/>
      <c r="G420" s="122"/>
    </row>
    <row r="421" spans="6:7" ht="13.5" customHeight="1">
      <c r="F421" s="122"/>
      <c r="G421" s="122"/>
    </row>
    <row r="422" spans="6:7" ht="13.5" customHeight="1">
      <c r="F422" s="122"/>
      <c r="G422" s="122"/>
    </row>
    <row r="423" spans="6:7" ht="13.5" customHeight="1">
      <c r="F423" s="122"/>
      <c r="G423" s="122"/>
    </row>
    <row r="424" spans="6:7" ht="13.5" customHeight="1">
      <c r="F424" s="122"/>
      <c r="G424" s="122"/>
    </row>
    <row r="425" spans="6:7" ht="13.5" customHeight="1">
      <c r="F425" s="122"/>
      <c r="G425" s="122"/>
    </row>
    <row r="426" spans="6:7" ht="13.5" customHeight="1">
      <c r="F426" s="122"/>
      <c r="G426" s="122"/>
    </row>
    <row r="427" spans="6:7" ht="13.5" customHeight="1">
      <c r="F427" s="122"/>
      <c r="G427" s="122"/>
    </row>
    <row r="428" spans="6:7" ht="13.5" customHeight="1">
      <c r="F428" s="122"/>
      <c r="G428" s="122"/>
    </row>
    <row r="429" spans="6:7" ht="13.5" customHeight="1">
      <c r="F429" s="122"/>
      <c r="G429" s="122"/>
    </row>
    <row r="430" spans="6:7" ht="13.5" customHeight="1">
      <c r="F430" s="122"/>
      <c r="G430" s="122"/>
    </row>
    <row r="431" spans="6:7" ht="13.5" customHeight="1">
      <c r="F431" s="122"/>
      <c r="G431" s="122"/>
    </row>
    <row r="432" spans="6:7" ht="13.5" customHeight="1">
      <c r="F432" s="122"/>
      <c r="G432" s="122"/>
    </row>
    <row r="433" spans="6:7" ht="13.5" customHeight="1">
      <c r="F433" s="122"/>
      <c r="G433" s="122"/>
    </row>
    <row r="434" spans="6:7" ht="13.5" customHeight="1">
      <c r="F434" s="122"/>
      <c r="G434" s="122"/>
    </row>
    <row r="435" spans="6:7" ht="13.5" customHeight="1">
      <c r="F435" s="122"/>
      <c r="G435" s="122"/>
    </row>
    <row r="436" spans="6:7" ht="13.5" customHeight="1">
      <c r="F436" s="122"/>
      <c r="G436" s="122"/>
    </row>
    <row r="437" spans="6:7" ht="13.5" customHeight="1">
      <c r="F437" s="122"/>
      <c r="G437" s="122"/>
    </row>
    <row r="438" spans="6:7" ht="13.5" customHeight="1">
      <c r="F438" s="122"/>
      <c r="G438" s="122"/>
    </row>
    <row r="439" spans="6:7" ht="13.5" customHeight="1">
      <c r="F439" s="122"/>
      <c r="G439" s="122"/>
    </row>
    <row r="440" spans="6:7" ht="13.5" customHeight="1">
      <c r="F440" s="122"/>
      <c r="G440" s="122"/>
    </row>
    <row r="441" spans="6:7" ht="13.5" customHeight="1">
      <c r="F441" s="122"/>
      <c r="G441" s="122"/>
    </row>
    <row r="442" spans="6:7" ht="13.5" customHeight="1">
      <c r="F442" s="122"/>
      <c r="G442" s="122"/>
    </row>
    <row r="443" spans="6:7" ht="13.5" customHeight="1">
      <c r="F443" s="122"/>
      <c r="G443" s="122"/>
    </row>
    <row r="444" spans="6:7" ht="13.5" customHeight="1">
      <c r="F444" s="122"/>
      <c r="G444" s="122"/>
    </row>
    <row r="445" spans="6:7" ht="13.5" customHeight="1">
      <c r="F445" s="122"/>
      <c r="G445" s="122"/>
    </row>
    <row r="446" spans="6:7" ht="13.5" customHeight="1">
      <c r="F446" s="122"/>
      <c r="G446" s="122"/>
    </row>
    <row r="447" spans="6:7" ht="13.5" customHeight="1">
      <c r="F447" s="122"/>
      <c r="G447" s="122"/>
    </row>
    <row r="448" spans="6:7" ht="13.5" customHeight="1">
      <c r="F448" s="122"/>
      <c r="G448" s="122"/>
    </row>
    <row r="449" spans="6:7" ht="13.5" customHeight="1">
      <c r="F449" s="122"/>
      <c r="G449" s="122"/>
    </row>
    <row r="450" spans="6:7" ht="13.5" customHeight="1">
      <c r="F450" s="122"/>
      <c r="G450" s="122"/>
    </row>
    <row r="451" spans="6:7" ht="13.5" customHeight="1">
      <c r="F451" s="122"/>
      <c r="G451" s="122"/>
    </row>
    <row r="452" spans="6:7" ht="13.5" customHeight="1">
      <c r="F452" s="122"/>
      <c r="G452" s="122"/>
    </row>
    <row r="453" spans="6:7" ht="13.5" customHeight="1">
      <c r="F453" s="122"/>
      <c r="G453" s="122"/>
    </row>
    <row r="454" spans="6:7" ht="13.5" customHeight="1">
      <c r="F454" s="122"/>
      <c r="G454" s="122"/>
    </row>
    <row r="455" spans="6:7" ht="13.5" customHeight="1">
      <c r="F455" s="122"/>
      <c r="G455" s="122"/>
    </row>
    <row r="456" spans="6:7" ht="13.5" customHeight="1">
      <c r="F456" s="122"/>
      <c r="G456" s="122"/>
    </row>
    <row r="457" spans="6:7" ht="13.5" customHeight="1">
      <c r="F457" s="122"/>
      <c r="G457" s="122"/>
    </row>
    <row r="458" spans="6:7" ht="13.5" customHeight="1">
      <c r="F458" s="122"/>
      <c r="G458" s="122"/>
    </row>
    <row r="459" spans="6:7" ht="13.5" customHeight="1">
      <c r="F459" s="122"/>
      <c r="G459" s="122"/>
    </row>
    <row r="460" spans="6:7" ht="13.5" customHeight="1">
      <c r="F460" s="122"/>
      <c r="G460" s="122"/>
    </row>
    <row r="461" spans="6:7" ht="13.5" customHeight="1">
      <c r="F461" s="122"/>
      <c r="G461" s="122"/>
    </row>
    <row r="462" spans="6:7" ht="13.5" customHeight="1">
      <c r="F462" s="122"/>
      <c r="G462" s="122"/>
    </row>
    <row r="463" spans="6:7" ht="13.5" customHeight="1">
      <c r="F463" s="122"/>
      <c r="G463" s="122"/>
    </row>
    <row r="464" spans="6:7" ht="13.5" customHeight="1">
      <c r="F464" s="122"/>
      <c r="G464" s="122"/>
    </row>
    <row r="465" spans="6:7" ht="13.5" customHeight="1">
      <c r="F465" s="122"/>
      <c r="G465" s="122"/>
    </row>
    <row r="466" spans="6:7" ht="13.5" customHeight="1">
      <c r="F466" s="122"/>
      <c r="G466" s="122"/>
    </row>
    <row r="467" spans="6:7" ht="13.5" customHeight="1">
      <c r="F467" s="122"/>
      <c r="G467" s="122"/>
    </row>
    <row r="468" spans="6:7" ht="13.5" customHeight="1">
      <c r="F468" s="122"/>
      <c r="G468" s="122"/>
    </row>
    <row r="469" spans="6:7" ht="13.5" customHeight="1">
      <c r="F469" s="122"/>
      <c r="G469" s="122"/>
    </row>
    <row r="470" spans="6:7" ht="13.5" customHeight="1">
      <c r="F470" s="122"/>
      <c r="G470" s="122"/>
    </row>
    <row r="471" spans="6:7" ht="13.5" customHeight="1">
      <c r="F471" s="122"/>
      <c r="G471" s="122"/>
    </row>
    <row r="472" spans="6:7" ht="13.5" customHeight="1">
      <c r="F472" s="122"/>
      <c r="G472" s="122"/>
    </row>
    <row r="473" spans="6:7" ht="13.5" customHeight="1">
      <c r="F473" s="122"/>
      <c r="G473" s="122"/>
    </row>
    <row r="474" spans="6:7" ht="13.5" customHeight="1">
      <c r="F474" s="122"/>
      <c r="G474" s="122"/>
    </row>
    <row r="475" spans="6:7" ht="13.5" customHeight="1">
      <c r="F475" s="122"/>
      <c r="G475" s="122"/>
    </row>
    <row r="476" spans="6:7" ht="13.5" customHeight="1">
      <c r="F476" s="122"/>
      <c r="G476" s="122"/>
    </row>
    <row r="477" spans="6:7" ht="13.5" customHeight="1">
      <c r="F477" s="122"/>
      <c r="G477" s="122"/>
    </row>
    <row r="478" spans="6:7" ht="13.5" customHeight="1">
      <c r="F478" s="122"/>
      <c r="G478" s="122"/>
    </row>
    <row r="479" spans="6:7" ht="13.5" customHeight="1">
      <c r="F479" s="122"/>
      <c r="G479" s="122"/>
    </row>
    <row r="480" spans="6:7" ht="13.5" customHeight="1">
      <c r="F480" s="122"/>
      <c r="G480" s="122"/>
    </row>
    <row r="481" spans="6:7" ht="13.5" customHeight="1">
      <c r="F481" s="122"/>
      <c r="G481" s="122"/>
    </row>
    <row r="482" spans="6:7" ht="13.5" customHeight="1">
      <c r="F482" s="122"/>
      <c r="G482" s="122"/>
    </row>
    <row r="483" spans="6:7" ht="13.5" customHeight="1">
      <c r="F483" s="122"/>
      <c r="G483" s="122"/>
    </row>
    <row r="484" spans="6:7" ht="13.5" customHeight="1">
      <c r="F484" s="122"/>
      <c r="G484" s="122"/>
    </row>
    <row r="485" spans="6:7" ht="13.5" customHeight="1">
      <c r="F485" s="122"/>
      <c r="G485" s="122"/>
    </row>
    <row r="486" spans="6:7" ht="13.5" customHeight="1">
      <c r="F486" s="122"/>
      <c r="G486" s="122"/>
    </row>
    <row r="487" spans="6:7" ht="13.5" customHeight="1">
      <c r="F487" s="122"/>
      <c r="G487" s="122"/>
    </row>
    <row r="488" spans="6:7" ht="13.5" customHeight="1">
      <c r="F488" s="122"/>
      <c r="G488" s="122"/>
    </row>
    <row r="489" spans="6:7" ht="13.5" customHeight="1">
      <c r="F489" s="122"/>
      <c r="G489" s="122"/>
    </row>
    <row r="490" spans="6:7" ht="13.5" customHeight="1">
      <c r="F490" s="122"/>
      <c r="G490" s="122"/>
    </row>
    <row r="491" spans="6:7" ht="13.5" customHeight="1">
      <c r="F491" s="122"/>
      <c r="G491" s="122"/>
    </row>
    <row r="492" spans="6:7" ht="13.5" customHeight="1">
      <c r="F492" s="122"/>
      <c r="G492" s="122"/>
    </row>
    <row r="493" spans="6:7" ht="13.5" customHeight="1">
      <c r="F493" s="122"/>
      <c r="G493" s="122"/>
    </row>
    <row r="494" spans="6:7" ht="13.5" customHeight="1">
      <c r="F494" s="122"/>
      <c r="G494" s="122"/>
    </row>
    <row r="495" spans="6:7" ht="13.5" customHeight="1">
      <c r="F495" s="122"/>
      <c r="G495" s="122"/>
    </row>
    <row r="496" spans="6:7" ht="13.5" customHeight="1">
      <c r="F496" s="122"/>
      <c r="G496" s="122"/>
    </row>
    <row r="497" spans="6:7" ht="13.5" customHeight="1">
      <c r="F497" s="122"/>
      <c r="G497" s="122"/>
    </row>
    <row r="498" spans="6:7" ht="13.5" customHeight="1">
      <c r="F498" s="122"/>
      <c r="G498" s="122"/>
    </row>
    <row r="499" spans="6:7" ht="13.5" customHeight="1">
      <c r="F499" s="122"/>
      <c r="G499" s="122"/>
    </row>
    <row r="500" spans="6:7" ht="13.5" customHeight="1">
      <c r="F500" s="122"/>
      <c r="G500" s="122"/>
    </row>
    <row r="501" spans="6:7" ht="13.5" customHeight="1">
      <c r="F501" s="122"/>
      <c r="G501" s="122"/>
    </row>
    <row r="502" spans="6:7" ht="13.5" customHeight="1">
      <c r="F502" s="122"/>
      <c r="G502" s="122"/>
    </row>
    <row r="503" spans="6:7" ht="13.5" customHeight="1">
      <c r="F503" s="122"/>
      <c r="G503" s="122"/>
    </row>
    <row r="504" spans="6:7" ht="13.5" customHeight="1">
      <c r="F504" s="122"/>
      <c r="G504" s="122"/>
    </row>
    <row r="505" spans="6:7" ht="13.5" customHeight="1">
      <c r="F505" s="122"/>
      <c r="G505" s="122"/>
    </row>
    <row r="506" spans="6:7" ht="13.5" customHeight="1">
      <c r="F506" s="122"/>
      <c r="G506" s="122"/>
    </row>
    <row r="507" spans="6:7" ht="13.5" customHeight="1">
      <c r="F507" s="122"/>
      <c r="G507" s="122"/>
    </row>
    <row r="508" spans="6:7" ht="13.5" customHeight="1">
      <c r="F508" s="122"/>
      <c r="G508" s="122"/>
    </row>
    <row r="509" spans="6:7" ht="13.5" customHeight="1">
      <c r="F509" s="122"/>
      <c r="G509" s="122"/>
    </row>
    <row r="510" spans="6:7" ht="13.5" customHeight="1">
      <c r="F510" s="122"/>
      <c r="G510" s="122"/>
    </row>
    <row r="511" spans="6:7" ht="13.5" customHeight="1">
      <c r="F511" s="122"/>
      <c r="G511" s="122"/>
    </row>
    <row r="512" spans="6:7" ht="13.5" customHeight="1">
      <c r="F512" s="122"/>
      <c r="G512" s="122"/>
    </row>
    <row r="513" spans="6:7" ht="13.5" customHeight="1">
      <c r="F513" s="122"/>
      <c r="G513" s="122"/>
    </row>
    <row r="514" spans="6:7" ht="13.5" customHeight="1">
      <c r="F514" s="122"/>
      <c r="G514" s="122"/>
    </row>
    <row r="515" spans="6:7" ht="13.5" customHeight="1">
      <c r="F515" s="122"/>
      <c r="G515" s="122"/>
    </row>
    <row r="516" spans="6:7" ht="13.5" customHeight="1">
      <c r="F516" s="122"/>
      <c r="G516" s="122"/>
    </row>
    <row r="517" spans="6:7" ht="13.5" customHeight="1">
      <c r="F517" s="122"/>
      <c r="G517" s="122"/>
    </row>
    <row r="518" spans="6:7" ht="13.5" customHeight="1">
      <c r="F518" s="122"/>
      <c r="G518" s="122"/>
    </row>
    <row r="519" spans="6:7" ht="13.5" customHeight="1">
      <c r="F519" s="122"/>
      <c r="G519" s="122"/>
    </row>
    <row r="520" spans="6:7" ht="13.5" customHeight="1">
      <c r="F520" s="122"/>
      <c r="G520" s="122"/>
    </row>
    <row r="521" spans="6:7" ht="13.5" customHeight="1">
      <c r="F521" s="122"/>
      <c r="G521" s="122"/>
    </row>
    <row r="522" spans="6:7" ht="13.5" customHeight="1">
      <c r="F522" s="122"/>
      <c r="G522" s="122"/>
    </row>
    <row r="523" spans="6:7" ht="13.5" customHeight="1">
      <c r="F523" s="122"/>
      <c r="G523" s="122"/>
    </row>
    <row r="524" spans="6:7" ht="13.5" customHeight="1">
      <c r="F524" s="122"/>
      <c r="G524" s="122"/>
    </row>
    <row r="525" spans="6:7" ht="13.5" customHeight="1">
      <c r="F525" s="122"/>
      <c r="G525" s="122"/>
    </row>
    <row r="526" spans="6:7" ht="13.5" customHeight="1">
      <c r="F526" s="122"/>
      <c r="G526" s="122"/>
    </row>
    <row r="527" spans="6:7" ht="13.5" customHeight="1">
      <c r="F527" s="122"/>
      <c r="G527" s="122"/>
    </row>
    <row r="528" spans="6:7" ht="13.5" customHeight="1">
      <c r="F528" s="122"/>
      <c r="G528" s="122"/>
    </row>
    <row r="529" spans="6:7" ht="13.5" customHeight="1">
      <c r="F529" s="122"/>
      <c r="G529" s="122"/>
    </row>
    <row r="530" spans="6:7" ht="13.5" customHeight="1">
      <c r="F530" s="122"/>
      <c r="G530" s="122"/>
    </row>
    <row r="531" spans="6:7" ht="13.5" customHeight="1">
      <c r="F531" s="122"/>
      <c r="G531" s="122"/>
    </row>
    <row r="532" spans="6:7" ht="13.5" customHeight="1">
      <c r="F532" s="122"/>
      <c r="G532" s="122"/>
    </row>
    <row r="533" spans="6:7" ht="13.5" customHeight="1">
      <c r="F533" s="122"/>
      <c r="G533" s="122"/>
    </row>
    <row r="534" spans="6:7" ht="13.5" customHeight="1">
      <c r="F534" s="122"/>
      <c r="G534" s="122"/>
    </row>
    <row r="535" spans="6:7" ht="13.5" customHeight="1">
      <c r="F535" s="122"/>
      <c r="G535" s="122"/>
    </row>
    <row r="536" spans="6:7" ht="13.5" customHeight="1">
      <c r="F536" s="122"/>
      <c r="G536" s="122"/>
    </row>
    <row r="537" spans="6:7" ht="13.5" customHeight="1">
      <c r="F537" s="122"/>
      <c r="G537" s="122"/>
    </row>
    <row r="538" spans="6:7" ht="13.5" customHeight="1">
      <c r="F538" s="122"/>
      <c r="G538" s="122"/>
    </row>
    <row r="539" spans="6:7" ht="13.5" customHeight="1">
      <c r="F539" s="122"/>
      <c r="G539" s="122"/>
    </row>
    <row r="540" spans="6:7" ht="13.5" customHeight="1">
      <c r="F540" s="122"/>
      <c r="G540" s="122"/>
    </row>
    <row r="541" spans="6:7" ht="13.5" customHeight="1">
      <c r="F541" s="122"/>
      <c r="G541" s="122"/>
    </row>
    <row r="542" spans="6:7" ht="13.5" customHeight="1">
      <c r="F542" s="122"/>
      <c r="G542" s="122"/>
    </row>
    <row r="543" spans="6:7" ht="13.5" customHeight="1">
      <c r="F543" s="122"/>
      <c r="G543" s="122"/>
    </row>
    <row r="544" spans="6:7" ht="13.5" customHeight="1">
      <c r="F544" s="122"/>
      <c r="G544" s="122"/>
    </row>
    <row r="545" spans="6:7" ht="13.5" customHeight="1">
      <c r="F545" s="122"/>
      <c r="G545" s="122"/>
    </row>
    <row r="546" spans="6:7" ht="13.5" customHeight="1">
      <c r="F546" s="122"/>
      <c r="G546" s="122"/>
    </row>
    <row r="547" spans="6:7" ht="13.5" customHeight="1">
      <c r="F547" s="122"/>
      <c r="G547" s="122"/>
    </row>
    <row r="548" spans="6:7" ht="13.5" customHeight="1">
      <c r="F548" s="122"/>
      <c r="G548" s="122"/>
    </row>
    <row r="549" spans="6:7" ht="13.5" customHeight="1">
      <c r="F549" s="122"/>
      <c r="G549" s="122"/>
    </row>
    <row r="550" spans="6:7" ht="13.5" customHeight="1">
      <c r="F550" s="122"/>
      <c r="G550" s="122"/>
    </row>
    <row r="551" spans="6:7" ht="13.5" customHeight="1">
      <c r="F551" s="122"/>
      <c r="G551" s="122"/>
    </row>
    <row r="552" spans="6:7" ht="13.5" customHeight="1">
      <c r="F552" s="122"/>
      <c r="G552" s="122"/>
    </row>
    <row r="553" spans="6:7" ht="13.5" customHeight="1">
      <c r="F553" s="122"/>
      <c r="G553" s="122"/>
    </row>
    <row r="554" spans="6:7" ht="13.5" customHeight="1">
      <c r="F554" s="122"/>
      <c r="G554" s="122"/>
    </row>
    <row r="555" spans="6:7" ht="13.5" customHeight="1">
      <c r="F555" s="122"/>
      <c r="G555" s="122"/>
    </row>
    <row r="556" spans="6:7" ht="13.5" customHeight="1">
      <c r="F556" s="122"/>
      <c r="G556" s="122"/>
    </row>
    <row r="557" spans="6:7" ht="13.5" customHeight="1">
      <c r="F557" s="122"/>
      <c r="G557" s="122"/>
    </row>
    <row r="558" spans="6:7" ht="13.5" customHeight="1">
      <c r="F558" s="122"/>
      <c r="G558" s="122"/>
    </row>
    <row r="559" spans="6:7" ht="13.5" customHeight="1">
      <c r="F559" s="122"/>
      <c r="G559" s="122"/>
    </row>
    <row r="560" spans="6:7" ht="13.5" customHeight="1">
      <c r="F560" s="122"/>
      <c r="G560" s="122"/>
    </row>
    <row r="561" spans="6:7" ht="13.5" customHeight="1">
      <c r="F561" s="122"/>
      <c r="G561" s="122"/>
    </row>
    <row r="562" spans="6:7" ht="13.5" customHeight="1">
      <c r="F562" s="122"/>
      <c r="G562" s="122"/>
    </row>
    <row r="563" spans="6:7" ht="13.5" customHeight="1">
      <c r="F563" s="122"/>
      <c r="G563" s="122"/>
    </row>
    <row r="564" spans="6:7" ht="13.5" customHeight="1">
      <c r="F564" s="122"/>
      <c r="G564" s="122"/>
    </row>
    <row r="565" spans="6:7" ht="13.5" customHeight="1">
      <c r="F565" s="122"/>
      <c r="G565" s="122"/>
    </row>
    <row r="566" spans="6:7" ht="13.5" customHeight="1">
      <c r="F566" s="122"/>
      <c r="G566" s="122"/>
    </row>
    <row r="567" spans="6:7" ht="13.5" customHeight="1">
      <c r="F567" s="122"/>
      <c r="G567" s="122"/>
    </row>
    <row r="568" spans="6:7" ht="13.5" customHeight="1">
      <c r="F568" s="122"/>
      <c r="G568" s="122"/>
    </row>
    <row r="569" spans="6:7" ht="13.5" customHeight="1">
      <c r="F569" s="122"/>
      <c r="G569" s="122"/>
    </row>
    <row r="570" spans="6:7" ht="13.5" customHeight="1">
      <c r="F570" s="122"/>
      <c r="G570" s="122"/>
    </row>
    <row r="571" spans="6:7" ht="13.5" customHeight="1">
      <c r="F571" s="122"/>
      <c r="G571" s="122"/>
    </row>
    <row r="572" spans="6:7" ht="13.5" customHeight="1">
      <c r="F572" s="122"/>
      <c r="G572" s="122"/>
    </row>
    <row r="573" spans="6:7" ht="13.5" customHeight="1">
      <c r="F573" s="122"/>
      <c r="G573" s="122"/>
    </row>
    <row r="574" spans="6:7" ht="13.5" customHeight="1">
      <c r="F574" s="122"/>
      <c r="G574" s="122"/>
    </row>
    <row r="575" spans="6:7" ht="13.5" customHeight="1">
      <c r="F575" s="122"/>
      <c r="G575" s="122"/>
    </row>
    <row r="576" spans="6:7" ht="13.5" customHeight="1">
      <c r="F576" s="122"/>
      <c r="G576" s="122"/>
    </row>
    <row r="577" spans="6:7" ht="13.5" customHeight="1">
      <c r="F577" s="122"/>
      <c r="G577" s="122"/>
    </row>
    <row r="578" spans="6:7" ht="13.5" customHeight="1">
      <c r="F578" s="122"/>
      <c r="G578" s="122"/>
    </row>
    <row r="579" spans="6:7" ht="13.5" customHeight="1">
      <c r="F579" s="122"/>
      <c r="G579" s="122"/>
    </row>
    <row r="580" spans="6:7" ht="13.5" customHeight="1">
      <c r="F580" s="122"/>
      <c r="G580" s="122"/>
    </row>
    <row r="581" spans="6:7" ht="13.5" customHeight="1">
      <c r="F581" s="122"/>
      <c r="G581" s="122"/>
    </row>
    <row r="582" spans="6:7" ht="13.5" customHeight="1">
      <c r="F582" s="122"/>
      <c r="G582" s="122"/>
    </row>
    <row r="583" spans="6:7" ht="13.5" customHeight="1">
      <c r="F583" s="122"/>
      <c r="G583" s="122"/>
    </row>
    <row r="584" spans="6:7" ht="13.5" customHeight="1">
      <c r="F584" s="122"/>
      <c r="G584" s="122"/>
    </row>
    <row r="585" spans="6:7" ht="13.5" customHeight="1">
      <c r="F585" s="122"/>
      <c r="G585" s="122"/>
    </row>
    <row r="586" spans="6:7" ht="13.5" customHeight="1">
      <c r="F586" s="122"/>
      <c r="G586" s="122"/>
    </row>
    <row r="587" spans="6:7" ht="13.5" customHeight="1">
      <c r="F587" s="122"/>
      <c r="G587" s="122"/>
    </row>
    <row r="588" spans="6:7" ht="13.5" customHeight="1">
      <c r="F588" s="122"/>
      <c r="G588" s="122"/>
    </row>
    <row r="589" spans="6:7" ht="13.5" customHeight="1">
      <c r="F589" s="122"/>
      <c r="G589" s="122"/>
    </row>
    <row r="590" spans="6:7" ht="13.5" customHeight="1">
      <c r="F590" s="122"/>
      <c r="G590" s="122"/>
    </row>
    <row r="591" spans="6:7" ht="13.5" customHeight="1">
      <c r="F591" s="122"/>
      <c r="G591" s="122"/>
    </row>
    <row r="592" spans="6:7" ht="13.5" customHeight="1">
      <c r="F592" s="122"/>
      <c r="G592" s="122"/>
    </row>
    <row r="593" spans="6:7" ht="13.5" customHeight="1">
      <c r="F593" s="122"/>
      <c r="G593" s="122"/>
    </row>
    <row r="594" spans="6:7" ht="13.5" customHeight="1">
      <c r="F594" s="122"/>
      <c r="G594" s="122"/>
    </row>
    <row r="595" spans="6:7" ht="13.5" customHeight="1">
      <c r="F595" s="122"/>
      <c r="G595" s="122"/>
    </row>
    <row r="596" spans="6:7" ht="13.5" customHeight="1">
      <c r="F596" s="122"/>
      <c r="G596" s="122"/>
    </row>
    <row r="597" spans="6:7" ht="13.5" customHeight="1">
      <c r="F597" s="122"/>
      <c r="G597" s="122"/>
    </row>
    <row r="598" spans="6:7" ht="13.5" customHeight="1">
      <c r="F598" s="122"/>
      <c r="G598" s="122"/>
    </row>
    <row r="599" spans="6:7" ht="13.5" customHeight="1">
      <c r="F599" s="122"/>
      <c r="G599" s="122"/>
    </row>
    <row r="600" spans="6:7" ht="13.5" customHeight="1">
      <c r="F600" s="122"/>
      <c r="G600" s="122"/>
    </row>
    <row r="601" spans="6:7" ht="13.5" customHeight="1">
      <c r="F601" s="122"/>
      <c r="G601" s="122"/>
    </row>
    <row r="602" spans="6:7" ht="13.5" customHeight="1">
      <c r="F602" s="122"/>
      <c r="G602" s="122"/>
    </row>
    <row r="603" spans="6:7" ht="13.5" customHeight="1">
      <c r="F603" s="122"/>
      <c r="G603" s="122"/>
    </row>
    <row r="604" spans="6:7" ht="13.5" customHeight="1">
      <c r="F604" s="122"/>
      <c r="G604" s="122"/>
    </row>
    <row r="605" spans="6:7" ht="13.5" customHeight="1">
      <c r="F605" s="122"/>
      <c r="G605" s="122"/>
    </row>
    <row r="606" spans="6:7" ht="13.5" customHeight="1">
      <c r="F606" s="122"/>
      <c r="G606" s="122"/>
    </row>
    <row r="607" spans="6:7" ht="13.5" customHeight="1">
      <c r="F607" s="122"/>
      <c r="G607" s="122"/>
    </row>
    <row r="608" spans="6:7" ht="13.5" customHeight="1">
      <c r="F608" s="122"/>
      <c r="G608" s="122"/>
    </row>
    <row r="609" spans="6:7" ht="13.5" customHeight="1">
      <c r="F609" s="122"/>
      <c r="G609" s="122"/>
    </row>
    <row r="610" spans="6:7" ht="13.5" customHeight="1">
      <c r="F610" s="122"/>
      <c r="G610" s="122"/>
    </row>
    <row r="611" spans="6:7" ht="13.5" customHeight="1">
      <c r="F611" s="122"/>
      <c r="G611" s="122"/>
    </row>
    <row r="612" spans="6:7" ht="13.5" customHeight="1">
      <c r="F612" s="122"/>
      <c r="G612" s="122"/>
    </row>
    <row r="613" spans="6:7" ht="13.5" customHeight="1">
      <c r="F613" s="122"/>
      <c r="G613" s="122"/>
    </row>
    <row r="614" spans="6:7" ht="13.5" customHeight="1">
      <c r="F614" s="122"/>
      <c r="G614" s="122"/>
    </row>
    <row r="615" spans="6:7" ht="13.5" customHeight="1">
      <c r="F615" s="122"/>
      <c r="G615" s="122"/>
    </row>
    <row r="616" spans="6:7" ht="13.5" customHeight="1">
      <c r="F616" s="122"/>
      <c r="G616" s="122"/>
    </row>
    <row r="617" spans="6:7" ht="13.5" customHeight="1">
      <c r="F617" s="122"/>
      <c r="G617" s="122"/>
    </row>
    <row r="618" spans="6:7" ht="13.5" customHeight="1">
      <c r="F618" s="122"/>
      <c r="G618" s="122"/>
    </row>
    <row r="619" spans="6:7" ht="13.5" customHeight="1">
      <c r="F619" s="122"/>
      <c r="G619" s="122"/>
    </row>
    <row r="620" spans="6:7" ht="13.5" customHeight="1">
      <c r="F620" s="122"/>
      <c r="G620" s="122"/>
    </row>
    <row r="621" spans="6:7" ht="13.5" customHeight="1">
      <c r="F621" s="122"/>
      <c r="G621" s="122"/>
    </row>
    <row r="622" spans="6:7" ht="13.5" customHeight="1">
      <c r="F622" s="122"/>
      <c r="G622" s="122"/>
    </row>
    <row r="623" spans="6:7" ht="13.5" customHeight="1">
      <c r="F623" s="122"/>
      <c r="G623" s="122"/>
    </row>
    <row r="624" spans="6:7" ht="13.5" customHeight="1">
      <c r="F624" s="122"/>
      <c r="G624" s="122"/>
    </row>
    <row r="625" spans="6:7" ht="13.5" customHeight="1">
      <c r="F625" s="122"/>
      <c r="G625" s="122"/>
    </row>
    <row r="626" spans="6:7" ht="13.5" customHeight="1">
      <c r="F626" s="122"/>
      <c r="G626" s="122"/>
    </row>
    <row r="627" spans="6:7" ht="13.5" customHeight="1">
      <c r="F627" s="122"/>
      <c r="G627" s="122"/>
    </row>
    <row r="628" spans="6:7" ht="13.5" customHeight="1">
      <c r="F628" s="122"/>
      <c r="G628" s="122"/>
    </row>
    <row r="629" spans="6:7" ht="13.5" customHeight="1">
      <c r="F629" s="122"/>
      <c r="G629" s="122"/>
    </row>
    <row r="630" spans="6:7" ht="13.5" customHeight="1">
      <c r="F630" s="122"/>
      <c r="G630" s="122"/>
    </row>
    <row r="631" spans="6:7" ht="13.5" customHeight="1">
      <c r="F631" s="122"/>
      <c r="G631" s="122"/>
    </row>
    <row r="632" spans="6:7" ht="13.5" customHeight="1">
      <c r="F632" s="122"/>
      <c r="G632" s="122"/>
    </row>
    <row r="633" spans="6:7" ht="13.5" customHeight="1">
      <c r="F633" s="122"/>
      <c r="G633" s="122"/>
    </row>
    <row r="634" spans="6:7" ht="13.5" customHeight="1">
      <c r="F634" s="122"/>
      <c r="G634" s="122"/>
    </row>
    <row r="635" spans="6:7" ht="13.5" customHeight="1">
      <c r="F635" s="122"/>
      <c r="G635" s="122"/>
    </row>
    <row r="636" spans="6:7" ht="13.5" customHeight="1">
      <c r="F636" s="122"/>
      <c r="G636" s="122"/>
    </row>
    <row r="637" spans="6:7" ht="13.5" customHeight="1">
      <c r="F637" s="122"/>
      <c r="G637" s="122"/>
    </row>
    <row r="638" spans="6:7" ht="13.5" customHeight="1">
      <c r="F638" s="122"/>
      <c r="G638" s="122"/>
    </row>
    <row r="639" spans="6:7" ht="13.5" customHeight="1">
      <c r="F639" s="122"/>
      <c r="G639" s="122"/>
    </row>
    <row r="640" spans="6:7" ht="13.5" customHeight="1">
      <c r="F640" s="122"/>
      <c r="G640" s="122"/>
    </row>
    <row r="641" spans="6:7" ht="13.5" customHeight="1">
      <c r="F641" s="122"/>
      <c r="G641" s="122"/>
    </row>
    <row r="642" spans="6:7" ht="13.5" customHeight="1">
      <c r="F642" s="122"/>
      <c r="G642" s="122"/>
    </row>
    <row r="643" spans="6:7" ht="13.5" customHeight="1">
      <c r="F643" s="122"/>
      <c r="G643" s="122"/>
    </row>
    <row r="644" spans="6:7" ht="13.5" customHeight="1">
      <c r="F644" s="122"/>
      <c r="G644" s="122"/>
    </row>
    <row r="645" spans="6:7" ht="13.5" customHeight="1">
      <c r="F645" s="122"/>
      <c r="G645" s="122"/>
    </row>
    <row r="646" spans="6:7" ht="13.5" customHeight="1">
      <c r="F646" s="122"/>
      <c r="G646" s="122"/>
    </row>
    <row r="647" spans="6:7" ht="13.5" customHeight="1">
      <c r="F647" s="122"/>
      <c r="G647" s="122"/>
    </row>
    <row r="648" spans="6:7" ht="13.5" customHeight="1">
      <c r="F648" s="122"/>
      <c r="G648" s="122"/>
    </row>
    <row r="649" spans="6:7" ht="13.5" customHeight="1">
      <c r="F649" s="122"/>
      <c r="G649" s="122"/>
    </row>
    <row r="650" spans="6:7" ht="13.5" customHeight="1">
      <c r="F650" s="122"/>
      <c r="G650" s="122"/>
    </row>
    <row r="651" spans="6:7" ht="13.5" customHeight="1">
      <c r="F651" s="122"/>
      <c r="G651" s="122"/>
    </row>
    <row r="652" spans="6:7" ht="13.5" customHeight="1">
      <c r="F652" s="122"/>
      <c r="G652" s="122"/>
    </row>
    <row r="653" spans="6:7" ht="13.5" customHeight="1">
      <c r="F653" s="122"/>
      <c r="G653" s="122"/>
    </row>
    <row r="654" spans="6:7" ht="13.5" customHeight="1">
      <c r="F654" s="122"/>
      <c r="G654" s="122"/>
    </row>
    <row r="655" spans="6:7" ht="13.5" customHeight="1">
      <c r="F655" s="122"/>
      <c r="G655" s="122"/>
    </row>
    <row r="656" spans="6:7" ht="13.5" customHeight="1">
      <c r="F656" s="122"/>
      <c r="G656" s="122"/>
    </row>
    <row r="657" spans="6:7" ht="13.5" customHeight="1">
      <c r="F657" s="122"/>
      <c r="G657" s="122"/>
    </row>
    <row r="658" spans="6:7" ht="13.5" customHeight="1">
      <c r="F658" s="122"/>
      <c r="G658" s="122"/>
    </row>
    <row r="659" spans="6:7" ht="13.5" customHeight="1">
      <c r="F659" s="122"/>
      <c r="G659" s="122"/>
    </row>
    <row r="660" spans="6:7" ht="13.5" customHeight="1">
      <c r="F660" s="122"/>
      <c r="G660" s="122"/>
    </row>
    <row r="661" spans="6:7" ht="13.5" customHeight="1">
      <c r="F661" s="122"/>
      <c r="G661" s="122"/>
    </row>
    <row r="662" spans="6:7" ht="13.5" customHeight="1">
      <c r="F662" s="122"/>
      <c r="G662" s="122"/>
    </row>
    <row r="663" spans="6:7" ht="13.5" customHeight="1">
      <c r="F663" s="122"/>
      <c r="G663" s="122"/>
    </row>
    <row r="664" spans="6:7" ht="13.5" customHeight="1">
      <c r="F664" s="122"/>
      <c r="G664" s="122"/>
    </row>
    <row r="665" spans="6:7" ht="13.5" customHeight="1">
      <c r="F665" s="122"/>
      <c r="G665" s="122"/>
    </row>
    <row r="666" spans="6:7" ht="13.5" customHeight="1">
      <c r="F666" s="122"/>
      <c r="G666" s="122"/>
    </row>
    <row r="667" spans="6:7" ht="13.5" customHeight="1">
      <c r="F667" s="122"/>
      <c r="G667" s="122"/>
    </row>
    <row r="668" spans="6:7" ht="13.5" customHeight="1">
      <c r="F668" s="122"/>
      <c r="G668" s="122"/>
    </row>
    <row r="669" spans="6:7" ht="13.5" customHeight="1">
      <c r="F669" s="122"/>
      <c r="G669" s="122"/>
    </row>
    <row r="670" spans="6:7" ht="13.5" customHeight="1">
      <c r="F670" s="122"/>
      <c r="G670" s="122"/>
    </row>
    <row r="671" spans="6:7" ht="13.5" customHeight="1">
      <c r="F671" s="122"/>
      <c r="G671" s="122"/>
    </row>
    <row r="672" spans="6:7" ht="13.5" customHeight="1">
      <c r="F672" s="122"/>
      <c r="G672" s="122"/>
    </row>
    <row r="673" spans="6:7" ht="13.5" customHeight="1">
      <c r="F673" s="122"/>
      <c r="G673" s="122"/>
    </row>
    <row r="674" spans="6:7" ht="13.5" customHeight="1">
      <c r="F674" s="122"/>
      <c r="G674" s="122"/>
    </row>
    <row r="675" spans="6:7" ht="13.5" customHeight="1">
      <c r="F675" s="122"/>
      <c r="G675" s="122"/>
    </row>
    <row r="676" spans="6:7" ht="13.5" customHeight="1">
      <c r="F676" s="122"/>
      <c r="G676" s="122"/>
    </row>
    <row r="677" spans="6:7" ht="13.5" customHeight="1">
      <c r="F677" s="122"/>
      <c r="G677" s="122"/>
    </row>
    <row r="678" spans="6:7" ht="13.5" customHeight="1">
      <c r="F678" s="122"/>
      <c r="G678" s="122"/>
    </row>
    <row r="679" spans="6:7" ht="13.5" customHeight="1">
      <c r="F679" s="122"/>
      <c r="G679" s="122"/>
    </row>
    <row r="680" spans="6:7" ht="13.5" customHeight="1">
      <c r="F680" s="122"/>
      <c r="G680" s="122"/>
    </row>
    <row r="681" spans="6:7" ht="13.5" customHeight="1">
      <c r="F681" s="122"/>
      <c r="G681" s="122"/>
    </row>
    <row r="682" spans="6:7" ht="13.5" customHeight="1">
      <c r="F682" s="122"/>
      <c r="G682" s="122"/>
    </row>
    <row r="683" spans="6:7" ht="13.5" customHeight="1">
      <c r="F683" s="122"/>
      <c r="G683" s="122"/>
    </row>
    <row r="684" spans="6:7" ht="13.5" customHeight="1">
      <c r="F684" s="122"/>
      <c r="G684" s="122"/>
    </row>
    <row r="685" spans="6:7" ht="13.5" customHeight="1">
      <c r="F685" s="122"/>
      <c r="G685" s="122"/>
    </row>
    <row r="686" spans="6:7" ht="13.5" customHeight="1">
      <c r="F686" s="122"/>
      <c r="G686" s="122"/>
    </row>
    <row r="687" spans="6:7" ht="13.5" customHeight="1">
      <c r="F687" s="122"/>
      <c r="G687" s="122"/>
    </row>
    <row r="688" spans="6:7" ht="13.5" customHeight="1">
      <c r="F688" s="122"/>
      <c r="G688" s="122"/>
    </row>
    <row r="689" spans="6:7" ht="13.5" customHeight="1">
      <c r="F689" s="122"/>
      <c r="G689" s="122"/>
    </row>
    <row r="690" spans="6:7" ht="13.5" customHeight="1">
      <c r="F690" s="122"/>
      <c r="G690" s="122"/>
    </row>
    <row r="691" spans="6:7" ht="13.5" customHeight="1">
      <c r="F691" s="122"/>
      <c r="G691" s="122"/>
    </row>
    <row r="692" spans="6:7" ht="13.5" customHeight="1">
      <c r="F692" s="122"/>
      <c r="G692" s="122"/>
    </row>
    <row r="693" spans="6:7" ht="13.5" customHeight="1">
      <c r="F693" s="122"/>
      <c r="G693" s="122"/>
    </row>
    <row r="694" spans="6:7" ht="13.5" customHeight="1">
      <c r="F694" s="122"/>
      <c r="G694" s="122"/>
    </row>
    <row r="695" spans="6:7" ht="13.5" customHeight="1">
      <c r="F695" s="122"/>
      <c r="G695" s="122"/>
    </row>
    <row r="696" spans="6:7" ht="13.5" customHeight="1">
      <c r="F696" s="122"/>
      <c r="G696" s="122"/>
    </row>
    <row r="697" spans="6:7" ht="13.5" customHeight="1">
      <c r="F697" s="122"/>
      <c r="G697" s="122"/>
    </row>
    <row r="698" spans="6:7" ht="13.5" customHeight="1">
      <c r="F698" s="122"/>
      <c r="G698" s="122"/>
    </row>
    <row r="699" spans="6:7" ht="13.5" customHeight="1">
      <c r="F699" s="122"/>
      <c r="G699" s="122"/>
    </row>
    <row r="700" spans="6:7" ht="13.5" customHeight="1">
      <c r="F700" s="122"/>
      <c r="G700" s="122"/>
    </row>
    <row r="701" spans="6:7" ht="13.5" customHeight="1">
      <c r="F701" s="122"/>
      <c r="G701" s="122"/>
    </row>
    <row r="702" spans="6:7" ht="13.5" customHeight="1">
      <c r="F702" s="122"/>
      <c r="G702" s="122"/>
    </row>
    <row r="703" spans="6:7" ht="13.5" customHeight="1">
      <c r="F703" s="122"/>
      <c r="G703" s="122"/>
    </row>
    <row r="704" spans="6:7" ht="13.5" customHeight="1">
      <c r="F704" s="122"/>
      <c r="G704" s="122"/>
    </row>
    <row r="705" spans="6:7" ht="13.5" customHeight="1">
      <c r="F705" s="122"/>
      <c r="G705" s="122"/>
    </row>
    <row r="706" spans="6:7" ht="13.5" customHeight="1">
      <c r="F706" s="122"/>
      <c r="G706" s="122"/>
    </row>
    <row r="707" spans="6:7" ht="13.5" customHeight="1">
      <c r="F707" s="122"/>
      <c r="G707" s="122"/>
    </row>
    <row r="708" spans="6:7" ht="13.5" customHeight="1">
      <c r="F708" s="122"/>
      <c r="G708" s="122"/>
    </row>
    <row r="709" spans="6:7" ht="13.5" customHeight="1">
      <c r="F709" s="122"/>
      <c r="G709" s="122"/>
    </row>
    <row r="710" spans="6:7" ht="13.5" customHeight="1">
      <c r="F710" s="122"/>
      <c r="G710" s="122"/>
    </row>
    <row r="711" spans="6:7" ht="13.5" customHeight="1">
      <c r="F711" s="122"/>
      <c r="G711" s="122"/>
    </row>
    <row r="712" spans="6:7" ht="13.5" customHeight="1">
      <c r="F712" s="122"/>
      <c r="G712" s="122"/>
    </row>
    <row r="713" spans="6:7" ht="13.5" customHeight="1">
      <c r="F713" s="122"/>
      <c r="G713" s="122"/>
    </row>
    <row r="714" spans="6:7" ht="13.5" customHeight="1">
      <c r="F714" s="122"/>
      <c r="G714" s="122"/>
    </row>
    <row r="715" spans="6:7" ht="13.5" customHeight="1">
      <c r="F715" s="122"/>
      <c r="G715" s="122"/>
    </row>
    <row r="716" spans="6:7" ht="13.5" customHeight="1">
      <c r="F716" s="122"/>
      <c r="G716" s="122"/>
    </row>
    <row r="717" spans="6:7" ht="13.5" customHeight="1">
      <c r="F717" s="122"/>
      <c r="G717" s="122"/>
    </row>
    <row r="718" spans="6:7" ht="13.5" customHeight="1">
      <c r="F718" s="122"/>
      <c r="G718" s="122"/>
    </row>
    <row r="719" spans="6:7" ht="13.5" customHeight="1">
      <c r="F719" s="122"/>
      <c r="G719" s="122"/>
    </row>
    <row r="720" spans="6:7" ht="13.5" customHeight="1">
      <c r="F720" s="122"/>
      <c r="G720" s="122"/>
    </row>
    <row r="721" spans="6:7" ht="13.5" customHeight="1">
      <c r="F721" s="122"/>
      <c r="G721" s="122"/>
    </row>
    <row r="722" spans="6:7" ht="13.5" customHeight="1">
      <c r="F722" s="122"/>
      <c r="G722" s="122"/>
    </row>
    <row r="723" spans="6:7" ht="13.5" customHeight="1">
      <c r="F723" s="122"/>
      <c r="G723" s="122"/>
    </row>
    <row r="724" spans="6:7" ht="13.5" customHeight="1">
      <c r="F724" s="122"/>
      <c r="G724" s="122"/>
    </row>
    <row r="725" spans="6:7" ht="13.5" customHeight="1">
      <c r="F725" s="122"/>
      <c r="G725" s="122"/>
    </row>
    <row r="726" spans="6:7" ht="13.5" customHeight="1">
      <c r="F726" s="122"/>
      <c r="G726" s="122"/>
    </row>
    <row r="727" spans="6:7" ht="13.5" customHeight="1">
      <c r="F727" s="122"/>
      <c r="G727" s="122"/>
    </row>
    <row r="728" spans="6:7" ht="13.5" customHeight="1">
      <c r="F728" s="122"/>
      <c r="G728" s="122"/>
    </row>
    <row r="729" spans="6:7" ht="13.5" customHeight="1">
      <c r="F729" s="122"/>
      <c r="G729" s="122"/>
    </row>
    <row r="730" spans="6:7" ht="13.5" customHeight="1">
      <c r="F730" s="122"/>
      <c r="G730" s="122"/>
    </row>
    <row r="731" spans="6:7" ht="13.5" customHeight="1">
      <c r="F731" s="122"/>
      <c r="G731" s="122"/>
    </row>
    <row r="732" spans="6:7" ht="13.5" customHeight="1">
      <c r="F732" s="122"/>
      <c r="G732" s="122"/>
    </row>
    <row r="733" spans="6:7" ht="13.5" customHeight="1">
      <c r="F733" s="122"/>
      <c r="G733" s="122"/>
    </row>
    <row r="734" spans="6:7" ht="13.5" customHeight="1">
      <c r="F734" s="122"/>
      <c r="G734" s="122"/>
    </row>
    <row r="735" spans="6:7" ht="13.5" customHeight="1">
      <c r="F735" s="122"/>
      <c r="G735" s="122"/>
    </row>
    <row r="736" spans="6:7" ht="13.5" customHeight="1">
      <c r="F736" s="122"/>
      <c r="G736" s="122"/>
    </row>
    <row r="737" spans="6:7" ht="13.5" customHeight="1">
      <c r="F737" s="122"/>
      <c r="G737" s="122"/>
    </row>
    <row r="738" spans="6:7" ht="13.5" customHeight="1">
      <c r="F738" s="122"/>
      <c r="G738" s="122"/>
    </row>
    <row r="739" spans="6:7" ht="13.5" customHeight="1">
      <c r="F739" s="122"/>
      <c r="G739" s="122"/>
    </row>
    <row r="740" spans="6:7" ht="13.5" customHeight="1">
      <c r="F740" s="122"/>
      <c r="G740" s="122"/>
    </row>
    <row r="741" spans="6:7" ht="13.5" customHeight="1">
      <c r="F741" s="122"/>
      <c r="G741" s="122"/>
    </row>
    <row r="742" spans="6:7" ht="13.5" customHeight="1">
      <c r="F742" s="122"/>
      <c r="G742" s="122"/>
    </row>
    <row r="743" spans="6:7" ht="13.5" customHeight="1">
      <c r="F743" s="122"/>
      <c r="G743" s="122"/>
    </row>
    <row r="744" spans="6:7" ht="13.5" customHeight="1">
      <c r="F744" s="122"/>
      <c r="G744" s="122"/>
    </row>
    <row r="745" spans="6:7" ht="13.5" customHeight="1">
      <c r="F745" s="122"/>
      <c r="G745" s="122"/>
    </row>
    <row r="746" spans="6:7" ht="13.5" customHeight="1">
      <c r="F746" s="122"/>
      <c r="G746" s="122"/>
    </row>
    <row r="747" spans="6:7" ht="13.5" customHeight="1">
      <c r="F747" s="122"/>
      <c r="G747" s="122"/>
    </row>
    <row r="748" spans="6:7" ht="13.5" customHeight="1">
      <c r="F748" s="122"/>
      <c r="G748" s="122"/>
    </row>
    <row r="749" spans="6:7" ht="13.5" customHeight="1">
      <c r="F749" s="122"/>
      <c r="G749" s="122"/>
    </row>
    <row r="750" spans="6:7" ht="13.5" customHeight="1">
      <c r="F750" s="122"/>
      <c r="G750" s="122"/>
    </row>
    <row r="751" spans="6:7" ht="13.5" customHeight="1">
      <c r="F751" s="122"/>
      <c r="G751" s="122"/>
    </row>
    <row r="752" spans="6:7" ht="13.5" customHeight="1">
      <c r="F752" s="122"/>
      <c r="G752" s="122"/>
    </row>
    <row r="753" spans="6:7" ht="13.5" customHeight="1">
      <c r="F753" s="122"/>
      <c r="G753" s="122"/>
    </row>
    <row r="754" spans="6:7" ht="13.5" customHeight="1">
      <c r="F754" s="122"/>
      <c r="G754" s="122"/>
    </row>
    <row r="755" spans="6:7" ht="13.5" customHeight="1">
      <c r="F755" s="122"/>
      <c r="G755" s="122"/>
    </row>
    <row r="756" spans="6:7" ht="13.5" customHeight="1">
      <c r="F756" s="122"/>
      <c r="G756" s="122"/>
    </row>
    <row r="757" spans="6:7" ht="13.5" customHeight="1">
      <c r="F757" s="122"/>
      <c r="G757" s="122"/>
    </row>
    <row r="758" spans="6:7" ht="13.5" customHeight="1">
      <c r="F758" s="122"/>
      <c r="G758" s="122"/>
    </row>
    <row r="759" spans="6:7" ht="13.5" customHeight="1">
      <c r="F759" s="122"/>
      <c r="G759" s="122"/>
    </row>
    <row r="760" spans="6:7" ht="13.5" customHeight="1">
      <c r="F760" s="122"/>
      <c r="G760" s="122"/>
    </row>
    <row r="761" spans="6:7" ht="13.5" customHeight="1">
      <c r="F761" s="122"/>
      <c r="G761" s="122"/>
    </row>
    <row r="762" spans="6:7" ht="13.5" customHeight="1">
      <c r="F762" s="122"/>
      <c r="G762" s="122"/>
    </row>
    <row r="763" spans="6:7" ht="13.5" customHeight="1">
      <c r="F763" s="122"/>
      <c r="G763" s="122"/>
    </row>
    <row r="764" spans="6:7" ht="13.5" customHeight="1">
      <c r="F764" s="122"/>
      <c r="G764" s="122"/>
    </row>
    <row r="765" spans="6:7" ht="13.5" customHeight="1">
      <c r="F765" s="122"/>
      <c r="G765" s="122"/>
    </row>
    <row r="766" spans="6:7" ht="13.5" customHeight="1">
      <c r="F766" s="122"/>
      <c r="G766" s="122"/>
    </row>
    <row r="767" spans="6:7" ht="13.5" customHeight="1">
      <c r="F767" s="122"/>
      <c r="G767" s="122"/>
    </row>
    <row r="768" spans="6:7" ht="13.5" customHeight="1">
      <c r="F768" s="122"/>
      <c r="G768" s="122"/>
    </row>
    <row r="769" spans="6:7" ht="13.5" customHeight="1">
      <c r="F769" s="122"/>
      <c r="G769" s="122"/>
    </row>
    <row r="770" spans="6:7" ht="13.5" customHeight="1">
      <c r="F770" s="122"/>
      <c r="G770" s="122"/>
    </row>
    <row r="771" spans="6:7" ht="13.5" customHeight="1">
      <c r="F771" s="122"/>
      <c r="G771" s="122"/>
    </row>
    <row r="772" spans="6:7" ht="13.5" customHeight="1">
      <c r="F772" s="122"/>
      <c r="G772" s="122"/>
    </row>
    <row r="773" spans="6:7" ht="13.5" customHeight="1">
      <c r="F773" s="122"/>
      <c r="G773" s="122"/>
    </row>
    <row r="774" spans="6:7" ht="13.5" customHeight="1">
      <c r="F774" s="122"/>
      <c r="G774" s="122"/>
    </row>
    <row r="775" spans="6:7" ht="13.5" customHeight="1">
      <c r="F775" s="122"/>
      <c r="G775" s="122"/>
    </row>
    <row r="776" spans="6:7" ht="13.5" customHeight="1">
      <c r="F776" s="122"/>
      <c r="G776" s="122"/>
    </row>
    <row r="777" spans="6:7" ht="13.5" customHeight="1">
      <c r="F777" s="122"/>
      <c r="G777" s="122"/>
    </row>
    <row r="778" spans="6:7" ht="13.5" customHeight="1">
      <c r="F778" s="122"/>
      <c r="G778" s="122"/>
    </row>
    <row r="779" spans="6:7" ht="13.5" customHeight="1">
      <c r="F779" s="122"/>
      <c r="G779" s="122"/>
    </row>
    <row r="780" spans="6:7" ht="13.5" customHeight="1">
      <c r="F780" s="122"/>
      <c r="G780" s="122"/>
    </row>
    <row r="781" spans="6:7" ht="13.5" customHeight="1">
      <c r="F781" s="122"/>
      <c r="G781" s="122"/>
    </row>
    <row r="782" spans="6:7" ht="13.5" customHeight="1">
      <c r="F782" s="122"/>
      <c r="G782" s="122"/>
    </row>
    <row r="783" spans="6:7" ht="13.5" customHeight="1">
      <c r="F783" s="122"/>
      <c r="G783" s="122"/>
    </row>
    <row r="784" spans="6:7" ht="13.5" customHeight="1">
      <c r="F784" s="122"/>
      <c r="G784" s="122"/>
    </row>
    <row r="785" spans="6:7" ht="13.5" customHeight="1">
      <c r="F785" s="122"/>
      <c r="G785" s="122"/>
    </row>
    <row r="786" spans="6:7" ht="13.5" customHeight="1">
      <c r="F786" s="122"/>
      <c r="G786" s="122"/>
    </row>
    <row r="787" spans="6:7" ht="13.5" customHeight="1">
      <c r="F787" s="122"/>
      <c r="G787" s="122"/>
    </row>
    <row r="788" spans="6:7" ht="13.5" customHeight="1">
      <c r="F788" s="122"/>
      <c r="G788" s="122"/>
    </row>
    <row r="789" spans="6:7" ht="13.5" customHeight="1">
      <c r="F789" s="122"/>
      <c r="G789" s="122"/>
    </row>
    <row r="790" spans="6:7" ht="13.5" customHeight="1">
      <c r="F790" s="122"/>
      <c r="G790" s="122"/>
    </row>
    <row r="791" spans="6:7" ht="13.5" customHeight="1">
      <c r="F791" s="122"/>
      <c r="G791" s="122"/>
    </row>
    <row r="792" spans="6:7" ht="13.5" customHeight="1">
      <c r="F792" s="122"/>
      <c r="G792" s="122"/>
    </row>
    <row r="793" spans="6:7" ht="13.5" customHeight="1">
      <c r="F793" s="122"/>
      <c r="G793" s="122"/>
    </row>
    <row r="794" spans="6:7" ht="13.5" customHeight="1">
      <c r="F794" s="122"/>
      <c r="G794" s="122"/>
    </row>
    <row r="795" spans="6:7" ht="13.5" customHeight="1">
      <c r="F795" s="122"/>
      <c r="G795" s="122"/>
    </row>
    <row r="796" spans="6:7" ht="13.5" customHeight="1">
      <c r="F796" s="122"/>
      <c r="G796" s="122"/>
    </row>
    <row r="797" spans="6:7" ht="13.5" customHeight="1">
      <c r="F797" s="122"/>
      <c r="G797" s="122"/>
    </row>
    <row r="798" spans="6:7" ht="13.5" customHeight="1">
      <c r="F798" s="122"/>
      <c r="G798" s="122"/>
    </row>
    <row r="799" spans="6:7" ht="13.5" customHeight="1">
      <c r="F799" s="122"/>
      <c r="G799" s="122"/>
    </row>
    <row r="800" spans="6:7" ht="13.5" customHeight="1">
      <c r="F800" s="122"/>
      <c r="G800" s="122"/>
    </row>
    <row r="801" spans="6:7" ht="13.5" customHeight="1">
      <c r="F801" s="122"/>
      <c r="G801" s="122"/>
    </row>
    <row r="802" spans="6:7" ht="13.5" customHeight="1">
      <c r="F802" s="122"/>
      <c r="G802" s="122"/>
    </row>
    <row r="803" spans="6:7" ht="13.5" customHeight="1">
      <c r="F803" s="122"/>
      <c r="G803" s="122"/>
    </row>
    <row r="804" spans="6:7" ht="13.5" customHeight="1">
      <c r="F804" s="122"/>
      <c r="G804" s="122"/>
    </row>
    <row r="805" spans="6:7" ht="13.5" customHeight="1">
      <c r="F805" s="122"/>
      <c r="G805" s="122"/>
    </row>
    <row r="806" spans="6:7" ht="13.5" customHeight="1">
      <c r="F806" s="122"/>
      <c r="G806" s="122"/>
    </row>
    <row r="807" spans="6:7" ht="13.5" customHeight="1">
      <c r="F807" s="122"/>
      <c r="G807" s="122"/>
    </row>
    <row r="808" spans="6:7" ht="13.5" customHeight="1">
      <c r="F808" s="122"/>
      <c r="G808" s="122"/>
    </row>
    <row r="809" spans="6:7" ht="13.5" customHeight="1">
      <c r="F809" s="122"/>
      <c r="G809" s="122"/>
    </row>
    <row r="810" spans="6:7" ht="13.5" customHeight="1">
      <c r="F810" s="122"/>
      <c r="G810" s="122"/>
    </row>
    <row r="811" spans="6:7" ht="13.5" customHeight="1">
      <c r="F811" s="122"/>
      <c r="G811" s="122"/>
    </row>
    <row r="812" spans="6:7" ht="13.5" customHeight="1">
      <c r="F812" s="122"/>
      <c r="G812" s="122"/>
    </row>
    <row r="813" spans="6:7" ht="13.5" customHeight="1">
      <c r="F813" s="122"/>
      <c r="G813" s="122"/>
    </row>
    <row r="814" spans="6:7" ht="13.5" customHeight="1">
      <c r="F814" s="122"/>
      <c r="G814" s="122"/>
    </row>
    <row r="815" spans="6:7" ht="13.5" customHeight="1">
      <c r="F815" s="122"/>
      <c r="G815" s="122"/>
    </row>
    <row r="816" spans="6:7" ht="13.5" customHeight="1">
      <c r="F816" s="122"/>
      <c r="G816" s="122"/>
    </row>
    <row r="817" spans="6:7" ht="13.5" customHeight="1">
      <c r="F817" s="122"/>
      <c r="G817" s="122"/>
    </row>
    <row r="818" spans="6:7" ht="13.5" customHeight="1">
      <c r="F818" s="122"/>
      <c r="G818" s="122"/>
    </row>
    <row r="819" spans="6:7" ht="13.5" customHeight="1">
      <c r="F819" s="122"/>
      <c r="G819" s="122"/>
    </row>
    <row r="820" spans="6:7" ht="13.5" customHeight="1">
      <c r="F820" s="122"/>
      <c r="G820" s="122"/>
    </row>
    <row r="821" spans="6:7" ht="13.5" customHeight="1">
      <c r="F821" s="122"/>
      <c r="G821" s="122"/>
    </row>
    <row r="822" spans="6:7" ht="13.5" customHeight="1">
      <c r="F822" s="122"/>
      <c r="G822" s="122"/>
    </row>
    <row r="823" spans="6:7" ht="13.5" customHeight="1">
      <c r="F823" s="122"/>
      <c r="G823" s="122"/>
    </row>
    <row r="824" spans="6:7" ht="13.5" customHeight="1">
      <c r="F824" s="122"/>
      <c r="G824" s="122"/>
    </row>
    <row r="825" spans="6:7" ht="13.5" customHeight="1">
      <c r="F825" s="122"/>
      <c r="G825" s="122"/>
    </row>
    <row r="826" spans="6:7" ht="13.5" customHeight="1">
      <c r="F826" s="122"/>
      <c r="G826" s="122"/>
    </row>
    <row r="827" spans="6:7" ht="13.5" customHeight="1">
      <c r="F827" s="122"/>
      <c r="G827" s="122"/>
    </row>
    <row r="828" spans="6:7" ht="13.5" customHeight="1">
      <c r="F828" s="122"/>
      <c r="G828" s="122"/>
    </row>
    <row r="829" spans="6:7" ht="13.5" customHeight="1">
      <c r="F829" s="122"/>
      <c r="G829" s="122"/>
    </row>
    <row r="830" spans="6:7" ht="13.5" customHeight="1">
      <c r="F830" s="122"/>
      <c r="G830" s="122"/>
    </row>
    <row r="831" spans="6:7" ht="13.5" customHeight="1">
      <c r="F831" s="122"/>
      <c r="G831" s="122"/>
    </row>
    <row r="832" spans="6:7" ht="13.5" customHeight="1">
      <c r="F832" s="122"/>
      <c r="G832" s="122"/>
    </row>
    <row r="833" spans="6:7" ht="13.5" customHeight="1">
      <c r="F833" s="122"/>
      <c r="G833" s="122"/>
    </row>
    <row r="834" spans="6:7" ht="13.5" customHeight="1">
      <c r="F834" s="122"/>
      <c r="G834" s="122"/>
    </row>
    <row r="835" spans="6:7" ht="13.5" customHeight="1">
      <c r="F835" s="122"/>
      <c r="G835" s="122"/>
    </row>
    <row r="836" spans="6:7" ht="13.5" customHeight="1">
      <c r="F836" s="122"/>
      <c r="G836" s="122"/>
    </row>
    <row r="837" spans="6:7" ht="13.5" customHeight="1">
      <c r="F837" s="122"/>
      <c r="G837" s="122"/>
    </row>
    <row r="838" spans="6:7" ht="13.5" customHeight="1">
      <c r="F838" s="122"/>
      <c r="G838" s="122"/>
    </row>
    <row r="839" spans="6:7" ht="13.5" customHeight="1">
      <c r="F839" s="122"/>
      <c r="G839" s="122"/>
    </row>
    <row r="840" spans="6:7" ht="13.5" customHeight="1">
      <c r="F840" s="122"/>
      <c r="G840" s="122"/>
    </row>
    <row r="841" spans="6:7" ht="13.5" customHeight="1">
      <c r="F841" s="122"/>
      <c r="G841" s="122"/>
    </row>
    <row r="842" spans="6:7" ht="13.5" customHeight="1">
      <c r="F842" s="122"/>
      <c r="G842" s="122"/>
    </row>
    <row r="843" spans="6:7" ht="13.5" customHeight="1">
      <c r="F843" s="122"/>
      <c r="G843" s="122"/>
    </row>
    <row r="844" spans="6:7" ht="13.5" customHeight="1">
      <c r="F844" s="122"/>
      <c r="G844" s="122"/>
    </row>
    <row r="845" spans="6:7" ht="13.5" customHeight="1">
      <c r="F845" s="122"/>
      <c r="G845" s="122"/>
    </row>
    <row r="846" spans="6:7" ht="13.5" customHeight="1">
      <c r="F846" s="122"/>
      <c r="G846" s="122"/>
    </row>
    <row r="847" spans="6:7" ht="13.5" customHeight="1">
      <c r="F847" s="122"/>
      <c r="G847" s="122"/>
    </row>
    <row r="848" spans="6:7" ht="13.5" customHeight="1">
      <c r="F848" s="122"/>
      <c r="G848" s="122"/>
    </row>
    <row r="849" spans="6:7" ht="13.5" customHeight="1">
      <c r="F849" s="122"/>
      <c r="G849" s="122"/>
    </row>
    <row r="850" spans="6:7" ht="13.5" customHeight="1">
      <c r="F850" s="122"/>
      <c r="G850" s="122"/>
    </row>
    <row r="851" spans="6:7" ht="13.5" customHeight="1">
      <c r="F851" s="122"/>
      <c r="G851" s="122"/>
    </row>
    <row r="852" spans="6:7" ht="13.5" customHeight="1">
      <c r="F852" s="122"/>
      <c r="G852" s="122"/>
    </row>
    <row r="853" spans="6:7" ht="13.5" customHeight="1">
      <c r="F853" s="122"/>
      <c r="G853" s="122"/>
    </row>
    <row r="854" spans="6:7" ht="13.5" customHeight="1">
      <c r="F854" s="122"/>
      <c r="G854" s="122"/>
    </row>
    <row r="855" spans="6:7" ht="13.5" customHeight="1">
      <c r="F855" s="122"/>
      <c r="G855" s="122"/>
    </row>
    <row r="856" spans="6:7" ht="13.5" customHeight="1">
      <c r="F856" s="122"/>
      <c r="G856" s="122"/>
    </row>
    <row r="857" spans="6:7" ht="13.5" customHeight="1">
      <c r="F857" s="122"/>
      <c r="G857" s="122"/>
    </row>
    <row r="858" spans="6:7" ht="13.5" customHeight="1">
      <c r="F858" s="122"/>
      <c r="G858" s="122"/>
    </row>
    <row r="859" spans="6:7" ht="13.5" customHeight="1">
      <c r="F859" s="122"/>
      <c r="G859" s="122"/>
    </row>
    <row r="860" spans="6:7" ht="13.5" customHeight="1">
      <c r="F860" s="122"/>
      <c r="G860" s="122"/>
    </row>
    <row r="861" spans="6:7" ht="13.5" customHeight="1">
      <c r="F861" s="122"/>
      <c r="G861" s="122"/>
    </row>
    <row r="862" spans="6:7" ht="13.5" customHeight="1">
      <c r="F862" s="122"/>
      <c r="G862" s="122"/>
    </row>
    <row r="863" spans="6:7" ht="13.5" customHeight="1">
      <c r="F863" s="122"/>
      <c r="G863" s="122"/>
    </row>
    <row r="864" spans="6:7" ht="13.5" customHeight="1">
      <c r="F864" s="122"/>
      <c r="G864" s="122"/>
    </row>
    <row r="865" spans="6:7" ht="13.5" customHeight="1">
      <c r="F865" s="122"/>
      <c r="G865" s="122"/>
    </row>
    <row r="866" spans="6:7" ht="13.5" customHeight="1">
      <c r="F866" s="122"/>
      <c r="G866" s="122"/>
    </row>
    <row r="867" spans="6:7" ht="13.5" customHeight="1">
      <c r="F867" s="122"/>
      <c r="G867" s="122"/>
    </row>
    <row r="868" spans="6:7" ht="13.5" customHeight="1">
      <c r="F868" s="122"/>
      <c r="G868" s="122"/>
    </row>
    <row r="869" spans="6:7" ht="13.5" customHeight="1">
      <c r="F869" s="122"/>
      <c r="G869" s="122"/>
    </row>
    <row r="870" spans="6:7" ht="13.5" customHeight="1">
      <c r="F870" s="122"/>
      <c r="G870" s="122"/>
    </row>
    <row r="871" spans="6:7" ht="13.5" customHeight="1">
      <c r="F871" s="122"/>
      <c r="G871" s="122"/>
    </row>
    <row r="872" spans="6:7" ht="13.5" customHeight="1">
      <c r="F872" s="122"/>
      <c r="G872" s="122"/>
    </row>
    <row r="873" spans="6:7" ht="13.5" customHeight="1">
      <c r="F873" s="122"/>
      <c r="G873" s="122"/>
    </row>
    <row r="874" spans="6:7" ht="13.5" customHeight="1">
      <c r="F874" s="122"/>
      <c r="G874" s="122"/>
    </row>
    <row r="875" spans="6:7" ht="13.5" customHeight="1">
      <c r="F875" s="122"/>
      <c r="G875" s="122"/>
    </row>
    <row r="876" spans="6:7" ht="13.5" customHeight="1">
      <c r="F876" s="122"/>
      <c r="G876" s="122"/>
    </row>
    <row r="877" spans="6:7" ht="13.5" customHeight="1">
      <c r="F877" s="122"/>
      <c r="G877" s="122"/>
    </row>
    <row r="878" spans="6:7" ht="13.5" customHeight="1">
      <c r="F878" s="122"/>
      <c r="G878" s="122"/>
    </row>
    <row r="879" spans="6:7" ht="13.5" customHeight="1">
      <c r="F879" s="122"/>
      <c r="G879" s="122"/>
    </row>
    <row r="880" spans="6:7" ht="13.5" customHeight="1">
      <c r="F880" s="122"/>
      <c r="G880" s="122"/>
    </row>
    <row r="881" spans="6:7" ht="13.5" customHeight="1">
      <c r="F881" s="122"/>
      <c r="G881" s="122"/>
    </row>
    <row r="882" spans="6:7" ht="13.5" customHeight="1">
      <c r="F882" s="122"/>
      <c r="G882" s="122"/>
    </row>
    <row r="883" spans="6:7" ht="13.5" customHeight="1">
      <c r="F883" s="122"/>
      <c r="G883" s="122"/>
    </row>
    <row r="884" spans="6:7" ht="13.5" customHeight="1">
      <c r="F884" s="122"/>
      <c r="G884" s="122"/>
    </row>
    <row r="885" spans="6:7" ht="13.5" customHeight="1">
      <c r="F885" s="122"/>
      <c r="G885" s="122"/>
    </row>
    <row r="886" spans="6:7" ht="13.5" customHeight="1">
      <c r="F886" s="122"/>
      <c r="G886" s="122"/>
    </row>
    <row r="887" spans="6:7" ht="13.5" customHeight="1">
      <c r="F887" s="122"/>
      <c r="G887" s="122"/>
    </row>
    <row r="888" spans="6:7" ht="13.5" customHeight="1">
      <c r="F888" s="122"/>
      <c r="G888" s="122"/>
    </row>
    <row r="889" spans="6:7" ht="13.5" customHeight="1">
      <c r="F889" s="122"/>
      <c r="G889" s="122"/>
    </row>
    <row r="890" spans="6:7" ht="13.5" customHeight="1">
      <c r="F890" s="122"/>
      <c r="G890" s="122"/>
    </row>
    <row r="891" spans="6:7" ht="13.5" customHeight="1">
      <c r="F891" s="122"/>
      <c r="G891" s="122"/>
    </row>
    <row r="892" spans="6:7" ht="13.5" customHeight="1">
      <c r="F892" s="122"/>
      <c r="G892" s="122"/>
    </row>
    <row r="893" spans="6:7" ht="13.5" customHeight="1">
      <c r="F893" s="122"/>
      <c r="G893" s="122"/>
    </row>
    <row r="894" spans="6:7" ht="13.5" customHeight="1">
      <c r="F894" s="122"/>
      <c r="G894" s="122"/>
    </row>
    <row r="895" spans="6:7" ht="13.5" customHeight="1">
      <c r="F895" s="122"/>
      <c r="G895" s="122"/>
    </row>
    <row r="896" spans="6:7" ht="13.5" customHeight="1">
      <c r="F896" s="122"/>
      <c r="G896" s="122"/>
    </row>
    <row r="897" spans="6:7" ht="13.5" customHeight="1">
      <c r="F897" s="122"/>
      <c r="G897" s="122"/>
    </row>
    <row r="898" spans="6:7" ht="13.5" customHeight="1">
      <c r="F898" s="122"/>
      <c r="G898" s="122"/>
    </row>
    <row r="899" spans="6:7" ht="13.5" customHeight="1">
      <c r="F899" s="122"/>
      <c r="G899" s="122"/>
    </row>
    <row r="900" spans="6:7" ht="13.5" customHeight="1">
      <c r="F900" s="122"/>
      <c r="G900" s="122"/>
    </row>
    <row r="901" spans="6:7" ht="13.5" customHeight="1">
      <c r="F901" s="122"/>
      <c r="G901" s="122"/>
    </row>
    <row r="902" spans="6:7" ht="13.5" customHeight="1">
      <c r="F902" s="122"/>
      <c r="G902" s="122"/>
    </row>
    <row r="903" spans="6:7" ht="13.5" customHeight="1">
      <c r="F903" s="122"/>
      <c r="G903" s="122"/>
    </row>
    <row r="904" spans="6:7" ht="13.5" customHeight="1">
      <c r="F904" s="122"/>
      <c r="G904" s="122"/>
    </row>
    <row r="905" spans="6:7" ht="13.5" customHeight="1">
      <c r="F905" s="122"/>
      <c r="G905" s="122"/>
    </row>
    <row r="906" spans="6:7" ht="13.5" customHeight="1">
      <c r="F906" s="122"/>
      <c r="G906" s="122"/>
    </row>
    <row r="907" spans="6:7" ht="13.5" customHeight="1">
      <c r="F907" s="122"/>
      <c r="G907" s="122"/>
    </row>
    <row r="908" spans="6:7" ht="13.5" customHeight="1">
      <c r="F908" s="122"/>
      <c r="G908" s="122"/>
    </row>
    <row r="909" spans="6:7" ht="13.5" customHeight="1">
      <c r="F909" s="122"/>
      <c r="G909" s="122"/>
    </row>
    <row r="910" spans="6:7" ht="13.5" customHeight="1">
      <c r="F910" s="122"/>
      <c r="G910" s="122"/>
    </row>
    <row r="911" spans="6:7" ht="13.5" customHeight="1">
      <c r="F911" s="122"/>
      <c r="G911" s="122"/>
    </row>
    <row r="912" spans="6:7" ht="13.5" customHeight="1">
      <c r="F912" s="122"/>
      <c r="G912" s="122"/>
    </row>
    <row r="913" spans="6:7" ht="13.5" customHeight="1">
      <c r="F913" s="122"/>
      <c r="G913" s="122"/>
    </row>
    <row r="914" spans="6:7" ht="13.5" customHeight="1">
      <c r="F914" s="122"/>
      <c r="G914" s="122"/>
    </row>
    <row r="915" spans="6:7" ht="13.5" customHeight="1">
      <c r="F915" s="122"/>
      <c r="G915" s="122"/>
    </row>
    <row r="916" spans="6:7" ht="13.5" customHeight="1">
      <c r="F916" s="122"/>
      <c r="G916" s="122"/>
    </row>
    <row r="917" spans="6:7" ht="13.5" customHeight="1">
      <c r="F917" s="122"/>
      <c r="G917" s="122"/>
    </row>
    <row r="918" spans="6:7" ht="13.5" customHeight="1">
      <c r="F918" s="122"/>
      <c r="G918" s="122"/>
    </row>
    <row r="919" spans="6:7" ht="13.5" customHeight="1">
      <c r="F919" s="122"/>
      <c r="G919" s="122"/>
    </row>
    <row r="920" spans="6:7" ht="13.5" customHeight="1">
      <c r="F920" s="122"/>
      <c r="G920" s="122"/>
    </row>
    <row r="921" spans="6:7" ht="13.5" customHeight="1">
      <c r="F921" s="122"/>
      <c r="G921" s="122"/>
    </row>
    <row r="922" spans="6:7" ht="13.5" customHeight="1">
      <c r="F922" s="122"/>
      <c r="G922" s="122"/>
    </row>
    <row r="923" spans="6:7" ht="13.5" customHeight="1">
      <c r="F923" s="122"/>
      <c r="G923" s="122"/>
    </row>
    <row r="924" spans="6:7" ht="13.5" customHeight="1">
      <c r="F924" s="122"/>
      <c r="G924" s="122"/>
    </row>
    <row r="925" spans="6:7" ht="13.5" customHeight="1">
      <c r="F925" s="122"/>
      <c r="G925" s="122"/>
    </row>
    <row r="926" spans="6:7" ht="13.5" customHeight="1">
      <c r="F926" s="122"/>
      <c r="G926" s="122"/>
    </row>
    <row r="927" spans="6:7" ht="13.5" customHeight="1">
      <c r="F927" s="122"/>
      <c r="G927" s="122"/>
    </row>
    <row r="928" spans="6:7" ht="13.5" customHeight="1">
      <c r="F928" s="122"/>
      <c r="G928" s="122"/>
    </row>
    <row r="929" spans="6:7" ht="13.5" customHeight="1">
      <c r="F929" s="122"/>
      <c r="G929" s="122"/>
    </row>
    <row r="930" spans="6:7" ht="13.5" customHeight="1">
      <c r="F930" s="122"/>
      <c r="G930" s="122"/>
    </row>
    <row r="931" spans="6:7" ht="13.5" customHeight="1">
      <c r="F931" s="122"/>
      <c r="G931" s="122"/>
    </row>
    <row r="932" spans="6:7" ht="13.5" customHeight="1">
      <c r="F932" s="122"/>
      <c r="G932" s="122"/>
    </row>
    <row r="933" spans="6:7" ht="13.5" customHeight="1">
      <c r="F933" s="122"/>
      <c r="G933" s="122"/>
    </row>
    <row r="934" spans="6:7" ht="13.5" customHeight="1">
      <c r="F934" s="122"/>
      <c r="G934" s="122"/>
    </row>
    <row r="935" spans="6:7" ht="13.5" customHeight="1">
      <c r="F935" s="122"/>
      <c r="G935" s="122"/>
    </row>
    <row r="936" spans="6:7" ht="13.5" customHeight="1">
      <c r="F936" s="122"/>
      <c r="G936" s="122"/>
    </row>
    <row r="937" spans="6:7" ht="13.5" customHeight="1">
      <c r="F937" s="122"/>
      <c r="G937" s="122"/>
    </row>
    <row r="938" spans="6:7" ht="13.5" customHeight="1">
      <c r="F938" s="122"/>
      <c r="G938" s="122"/>
    </row>
    <row r="939" spans="6:7" ht="13.5" customHeight="1">
      <c r="F939" s="122"/>
      <c r="G939" s="122"/>
    </row>
    <row r="940" spans="6:7" ht="13.5" customHeight="1">
      <c r="F940" s="122"/>
      <c r="G940" s="122"/>
    </row>
    <row r="941" spans="6:7" ht="13.5" customHeight="1">
      <c r="F941" s="122"/>
      <c r="G941" s="122"/>
    </row>
    <row r="942" spans="6:7" ht="13.5" customHeight="1">
      <c r="F942" s="122"/>
      <c r="G942" s="122"/>
    </row>
    <row r="943" spans="6:7" ht="13.5" customHeight="1">
      <c r="F943" s="122"/>
      <c r="G943" s="122"/>
    </row>
    <row r="944" spans="6:7" ht="13.5" customHeight="1">
      <c r="F944" s="122"/>
      <c r="G944" s="122"/>
    </row>
    <row r="945" spans="6:7" ht="13.5" customHeight="1">
      <c r="F945" s="122"/>
      <c r="G945" s="122"/>
    </row>
    <row r="946" spans="6:7" ht="13.5" customHeight="1">
      <c r="F946" s="122"/>
      <c r="G946" s="122"/>
    </row>
    <row r="947" spans="6:7" ht="13.5" customHeight="1">
      <c r="F947" s="122"/>
      <c r="G947" s="122"/>
    </row>
    <row r="948" spans="6:7" ht="13.5" customHeight="1">
      <c r="F948" s="122"/>
      <c r="G948" s="122"/>
    </row>
    <row r="949" spans="6:7" ht="13.5" customHeight="1">
      <c r="F949" s="122"/>
      <c r="G949" s="122"/>
    </row>
    <row r="950" spans="6:7" ht="13.5" customHeight="1">
      <c r="F950" s="122"/>
      <c r="G950" s="122"/>
    </row>
    <row r="951" spans="6:7" ht="13.5" customHeight="1">
      <c r="F951" s="122"/>
      <c r="G951" s="122"/>
    </row>
    <row r="952" spans="6:7" ht="13.5" customHeight="1">
      <c r="F952" s="122"/>
      <c r="G952" s="122"/>
    </row>
    <row r="953" spans="6:7" ht="13.5" customHeight="1">
      <c r="F953" s="122"/>
      <c r="G953" s="122"/>
    </row>
    <row r="954" spans="6:7" ht="13.5" customHeight="1">
      <c r="F954" s="122"/>
      <c r="G954" s="122"/>
    </row>
    <row r="955" spans="6:7" ht="13.5" customHeight="1">
      <c r="F955" s="122"/>
      <c r="G955" s="122"/>
    </row>
    <row r="956" spans="6:7" ht="13.5" customHeight="1">
      <c r="F956" s="122"/>
      <c r="G956" s="122"/>
    </row>
    <row r="957" spans="6:7" ht="13.5" customHeight="1">
      <c r="F957" s="122"/>
      <c r="G957" s="122"/>
    </row>
    <row r="958" spans="6:7" ht="13.5" customHeight="1">
      <c r="F958" s="122"/>
      <c r="G958" s="122"/>
    </row>
    <row r="959" spans="6:7" ht="13.5" customHeight="1">
      <c r="F959" s="122"/>
      <c r="G959" s="122"/>
    </row>
    <row r="960" spans="6:7" ht="13.5" customHeight="1">
      <c r="F960" s="122"/>
      <c r="G960" s="122"/>
    </row>
    <row r="961" spans="6:7" ht="13.5" customHeight="1">
      <c r="F961" s="122"/>
      <c r="G961" s="122"/>
    </row>
    <row r="962" spans="6:7" ht="13.5" customHeight="1">
      <c r="F962" s="122"/>
      <c r="G962" s="122"/>
    </row>
    <row r="963" spans="6:7" ht="13.5" customHeight="1">
      <c r="F963" s="122"/>
      <c r="G963" s="122"/>
    </row>
    <row r="964" spans="6:7" ht="13.5" customHeight="1">
      <c r="F964" s="122"/>
      <c r="G964" s="122"/>
    </row>
    <row r="965" spans="6:7" ht="13.5" customHeight="1">
      <c r="F965" s="122"/>
      <c r="G965" s="122"/>
    </row>
    <row r="966" spans="6:7" ht="13.5" customHeight="1">
      <c r="F966" s="122"/>
      <c r="G966" s="122"/>
    </row>
    <row r="967" spans="6:7" ht="13.5" customHeight="1">
      <c r="F967" s="122"/>
      <c r="G967" s="122"/>
    </row>
    <row r="968" spans="6:7" ht="13.5" customHeight="1">
      <c r="F968" s="122"/>
      <c r="G968" s="122"/>
    </row>
    <row r="969" spans="6:7" ht="13.5" customHeight="1">
      <c r="F969" s="122"/>
      <c r="G969" s="122"/>
    </row>
    <row r="970" spans="6:7" ht="13.5" customHeight="1">
      <c r="F970" s="122"/>
      <c r="G970" s="122"/>
    </row>
    <row r="971" spans="6:7" ht="13.5" customHeight="1">
      <c r="F971" s="122"/>
      <c r="G971" s="122"/>
    </row>
    <row r="972" spans="6:7" ht="13.5" customHeight="1">
      <c r="F972" s="122"/>
      <c r="G972" s="122"/>
    </row>
    <row r="973" spans="6:7" ht="13.5" customHeight="1">
      <c r="F973" s="122"/>
      <c r="G973" s="122"/>
    </row>
    <row r="974" spans="6:7" ht="13.5" customHeight="1">
      <c r="F974" s="122"/>
      <c r="G974" s="122"/>
    </row>
    <row r="975" spans="6:7" ht="13.5" customHeight="1">
      <c r="F975" s="122"/>
      <c r="G975" s="122"/>
    </row>
    <row r="976" spans="6:7" ht="13.5" customHeight="1">
      <c r="F976" s="122"/>
      <c r="G976" s="122"/>
    </row>
    <row r="977" spans="6:7" ht="13.5" customHeight="1">
      <c r="F977" s="122"/>
      <c r="G977" s="122"/>
    </row>
    <row r="978" spans="6:7" ht="13.5" customHeight="1">
      <c r="F978" s="122"/>
      <c r="G978" s="122"/>
    </row>
    <row r="979" spans="6:7" ht="13.5" customHeight="1">
      <c r="F979" s="122"/>
      <c r="G979" s="122"/>
    </row>
    <row r="980" spans="6:7" ht="13.5" customHeight="1">
      <c r="F980" s="122"/>
      <c r="G980" s="122"/>
    </row>
    <row r="981" spans="6:7" ht="13.5" customHeight="1">
      <c r="F981" s="122"/>
      <c r="G981" s="122"/>
    </row>
    <row r="982" spans="6:7" ht="13.5" customHeight="1">
      <c r="F982" s="122"/>
      <c r="G982" s="122"/>
    </row>
    <row r="983" spans="6:7" ht="13.5" customHeight="1">
      <c r="F983" s="122"/>
      <c r="G983" s="122"/>
    </row>
    <row r="984" spans="6:7" ht="13.5" customHeight="1">
      <c r="F984" s="122"/>
      <c r="G984" s="122"/>
    </row>
    <row r="985" spans="6:7" ht="13.5" customHeight="1">
      <c r="F985" s="122"/>
      <c r="G985" s="122"/>
    </row>
    <row r="986" spans="6:7" ht="13.5" customHeight="1">
      <c r="F986" s="122"/>
      <c r="G986" s="122"/>
    </row>
    <row r="987" spans="6:7" ht="13.5" customHeight="1">
      <c r="F987" s="122"/>
      <c r="G987" s="122"/>
    </row>
    <row r="988" spans="6:7" ht="13.5" customHeight="1">
      <c r="F988" s="122"/>
      <c r="G988" s="122"/>
    </row>
    <row r="989" spans="6:7" ht="13.5" customHeight="1">
      <c r="F989" s="122"/>
      <c r="G989" s="122"/>
    </row>
    <row r="990" spans="6:7" ht="13.5" customHeight="1">
      <c r="F990" s="122"/>
      <c r="G990" s="122"/>
    </row>
    <row r="991" spans="6:7" ht="13.5" customHeight="1">
      <c r="F991" s="122"/>
      <c r="G991" s="122"/>
    </row>
    <row r="992" spans="6:7" ht="13.5" customHeight="1">
      <c r="F992" s="122"/>
      <c r="G992" s="122"/>
    </row>
    <row r="993" spans="6:7" ht="13.5" customHeight="1">
      <c r="F993" s="122"/>
      <c r="G993" s="122"/>
    </row>
    <row r="994" spans="6:7" ht="13.5" customHeight="1">
      <c r="F994" s="122"/>
      <c r="G994" s="122"/>
    </row>
    <row r="995" spans="6:7" ht="13.5" customHeight="1">
      <c r="F995" s="122"/>
      <c r="G995" s="122"/>
    </row>
    <row r="996" spans="6:7" ht="13.5" customHeight="1">
      <c r="F996" s="122"/>
      <c r="G996" s="122"/>
    </row>
    <row r="997" spans="6:7" ht="13.5" customHeight="1">
      <c r="F997" s="122"/>
      <c r="G997" s="122"/>
    </row>
    <row r="998" spans="6:7" ht="13.5" customHeight="1">
      <c r="F998" s="122"/>
      <c r="G998" s="122"/>
    </row>
    <row r="999" spans="6:7" ht="13.5" customHeight="1">
      <c r="F999" s="122"/>
      <c r="G999" s="122"/>
    </row>
    <row r="1000" spans="6:7" ht="13.5" customHeight="1">
      <c r="F1000" s="122"/>
      <c r="G1000" s="122"/>
    </row>
  </sheetData>
  <mergeCells count="9">
    <mergeCell ref="C18:C20"/>
    <mergeCell ref="F18:F20"/>
    <mergeCell ref="B4:B14"/>
    <mergeCell ref="E4:G4"/>
    <mergeCell ref="F5:F8"/>
    <mergeCell ref="G5:G14"/>
    <mergeCell ref="C6:C8"/>
    <mergeCell ref="B16:B25"/>
    <mergeCell ref="G17:G2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workbookViewId="0"/>
  </sheetViews>
  <sheetFormatPr baseColWidth="10" defaultColWidth="12.625" defaultRowHeight="15" customHeight="1"/>
  <cols>
    <col min="3" max="3" width="15.125" customWidth="1"/>
  </cols>
  <sheetData>
    <row r="1" spans="1:26" ht="14.25">
      <c r="A1" s="67"/>
      <c r="B1" s="125"/>
      <c r="C1" s="126"/>
      <c r="D1" s="67"/>
      <c r="E1" s="67"/>
      <c r="F1" s="68"/>
      <c r="G1" s="67"/>
      <c r="H1" s="67"/>
      <c r="I1" s="67"/>
      <c r="J1" s="67"/>
      <c r="K1" s="67"/>
    </row>
    <row r="2" spans="1:26" ht="33.75" customHeight="1">
      <c r="A2" s="126"/>
      <c r="B2" s="127" t="s">
        <v>210</v>
      </c>
      <c r="C2" s="128" t="s">
        <v>211</v>
      </c>
      <c r="D2" s="128" t="s">
        <v>212</v>
      </c>
      <c r="E2" s="128" t="s">
        <v>213</v>
      </c>
      <c r="F2" s="128" t="s">
        <v>214</v>
      </c>
      <c r="G2" s="128" t="s">
        <v>215</v>
      </c>
      <c r="H2" s="128" t="s">
        <v>216</v>
      </c>
      <c r="I2" s="128" t="s">
        <v>217</v>
      </c>
      <c r="J2" s="128" t="s">
        <v>218</v>
      </c>
      <c r="K2" s="126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30">
      <c r="A3" s="67"/>
      <c r="B3" s="310">
        <v>1</v>
      </c>
      <c r="C3" s="130" t="s">
        <v>33</v>
      </c>
      <c r="D3" s="119">
        <v>3</v>
      </c>
      <c r="E3" s="131">
        <f t="shared" ref="E3:E63" si="0">D3/$D$65</f>
        <v>1.8749999999999999E-2</v>
      </c>
      <c r="F3" s="132" t="s">
        <v>219</v>
      </c>
      <c r="G3" s="133"/>
      <c r="H3" s="134"/>
      <c r="I3" s="135">
        <v>144</v>
      </c>
      <c r="J3" s="136">
        <v>0</v>
      </c>
      <c r="K3" s="67"/>
    </row>
    <row r="4" spans="1:26" ht="45">
      <c r="A4" s="67"/>
      <c r="B4" s="271"/>
      <c r="C4" s="137" t="s">
        <v>22</v>
      </c>
      <c r="D4" s="138">
        <v>3</v>
      </c>
      <c r="E4" s="131">
        <f t="shared" si="0"/>
        <v>1.8749999999999999E-2</v>
      </c>
      <c r="F4" s="139" t="s">
        <v>219</v>
      </c>
      <c r="G4" s="140">
        <v>48</v>
      </c>
      <c r="H4" s="141"/>
      <c r="I4" s="142"/>
      <c r="J4" s="140">
        <v>96</v>
      </c>
      <c r="K4" s="67"/>
    </row>
    <row r="5" spans="1:26">
      <c r="A5" s="67"/>
      <c r="B5" s="271"/>
      <c r="C5" s="137" t="s">
        <v>43</v>
      </c>
      <c r="D5" s="138">
        <v>3</v>
      </c>
      <c r="E5" s="131">
        <f t="shared" si="0"/>
        <v>1.8749999999999999E-2</v>
      </c>
      <c r="F5" s="139" t="s">
        <v>219</v>
      </c>
      <c r="G5" s="143"/>
      <c r="H5" s="141"/>
      <c r="I5" s="144">
        <v>96</v>
      </c>
      <c r="J5" s="140">
        <v>0</v>
      </c>
      <c r="K5" s="67"/>
    </row>
    <row r="6" spans="1:26" ht="30">
      <c r="A6" s="67"/>
      <c r="B6" s="271"/>
      <c r="C6" s="137" t="s">
        <v>72</v>
      </c>
      <c r="D6" s="138">
        <v>2</v>
      </c>
      <c r="E6" s="131">
        <f t="shared" si="0"/>
        <v>1.2500000000000001E-2</v>
      </c>
      <c r="F6" s="139" t="s">
        <v>219</v>
      </c>
      <c r="G6" s="140">
        <v>32</v>
      </c>
      <c r="H6" s="141"/>
      <c r="I6" s="142"/>
      <c r="J6" s="140">
        <v>64</v>
      </c>
      <c r="K6" s="67"/>
    </row>
    <row r="7" spans="1:26" ht="30">
      <c r="A7" s="67"/>
      <c r="B7" s="271"/>
      <c r="C7" s="137" t="s">
        <v>135</v>
      </c>
      <c r="D7" s="138">
        <v>1</v>
      </c>
      <c r="E7" s="131">
        <f t="shared" si="0"/>
        <v>6.2500000000000003E-3</v>
      </c>
      <c r="F7" s="139" t="s">
        <v>219</v>
      </c>
      <c r="G7" s="140">
        <v>32</v>
      </c>
      <c r="H7" s="141"/>
      <c r="I7" s="142"/>
      <c r="J7" s="140">
        <v>64</v>
      </c>
      <c r="K7" s="67"/>
    </row>
    <row r="8" spans="1:26">
      <c r="A8" s="67"/>
      <c r="B8" s="272"/>
      <c r="C8" s="137" t="s">
        <v>136</v>
      </c>
      <c r="D8" s="138">
        <v>2</v>
      </c>
      <c r="E8" s="131">
        <f t="shared" si="0"/>
        <v>1.2500000000000001E-2</v>
      </c>
      <c r="F8" s="139" t="s">
        <v>219</v>
      </c>
      <c r="G8" s="145"/>
      <c r="H8" s="146">
        <v>48</v>
      </c>
      <c r="I8" s="147"/>
      <c r="J8" s="140">
        <v>48</v>
      </c>
      <c r="K8" s="67"/>
    </row>
    <row r="9" spans="1:26" ht="30">
      <c r="A9" s="67"/>
      <c r="B9" s="311">
        <v>2</v>
      </c>
      <c r="C9" s="148" t="s">
        <v>23</v>
      </c>
      <c r="D9" s="138">
        <v>3</v>
      </c>
      <c r="E9" s="131">
        <f t="shared" si="0"/>
        <v>1.8749999999999999E-2</v>
      </c>
      <c r="F9" s="139" t="s">
        <v>219</v>
      </c>
      <c r="G9" s="149">
        <v>48</v>
      </c>
      <c r="H9" s="150"/>
      <c r="I9" s="142"/>
      <c r="J9" s="149">
        <v>96</v>
      </c>
      <c r="K9" s="67"/>
    </row>
    <row r="10" spans="1:26" ht="30">
      <c r="A10" s="67"/>
      <c r="B10" s="205"/>
      <c r="C10" s="148" t="s">
        <v>34</v>
      </c>
      <c r="D10" s="138">
        <v>2</v>
      </c>
      <c r="E10" s="131">
        <f t="shared" si="0"/>
        <v>1.2500000000000001E-2</v>
      </c>
      <c r="F10" s="151" t="s">
        <v>219</v>
      </c>
      <c r="G10" s="149">
        <v>64</v>
      </c>
      <c r="H10" s="99"/>
      <c r="I10" s="152">
        <v>32</v>
      </c>
      <c r="J10" s="143"/>
      <c r="K10" s="67"/>
    </row>
    <row r="11" spans="1:26" ht="30">
      <c r="A11" s="67"/>
      <c r="B11" s="205"/>
      <c r="C11" s="148" t="s">
        <v>44</v>
      </c>
      <c r="D11" s="138">
        <v>3</v>
      </c>
      <c r="E11" s="131">
        <f t="shared" si="0"/>
        <v>1.8749999999999999E-2</v>
      </c>
      <c r="F11" s="151" t="s">
        <v>219</v>
      </c>
      <c r="G11" s="143"/>
      <c r="H11" s="99"/>
      <c r="I11" s="152">
        <v>144</v>
      </c>
      <c r="J11" s="143"/>
      <c r="K11" s="67"/>
    </row>
    <row r="12" spans="1:26">
      <c r="A12" s="67"/>
      <c r="B12" s="205"/>
      <c r="C12" s="148" t="s">
        <v>137</v>
      </c>
      <c r="D12" s="138">
        <v>3</v>
      </c>
      <c r="E12" s="131">
        <f t="shared" si="0"/>
        <v>1.8749999999999999E-2</v>
      </c>
      <c r="F12" s="151" t="s">
        <v>219</v>
      </c>
      <c r="G12" s="143"/>
      <c r="H12" s="99"/>
      <c r="I12" s="152">
        <v>144</v>
      </c>
      <c r="J12" s="143"/>
      <c r="K12" s="67"/>
    </row>
    <row r="13" spans="1:26" ht="45">
      <c r="A13" s="67"/>
      <c r="B13" s="205"/>
      <c r="C13" s="148" t="s">
        <v>59</v>
      </c>
      <c r="D13" s="138">
        <v>3</v>
      </c>
      <c r="E13" s="131">
        <f t="shared" si="0"/>
        <v>1.8749999999999999E-2</v>
      </c>
      <c r="F13" s="151" t="s">
        <v>219</v>
      </c>
      <c r="G13" s="149">
        <v>48</v>
      </c>
      <c r="H13" s="99"/>
      <c r="I13" s="142"/>
      <c r="J13" s="149">
        <v>96</v>
      </c>
      <c r="K13" s="67"/>
    </row>
    <row r="14" spans="1:26">
      <c r="A14" s="67"/>
      <c r="B14" s="205"/>
      <c r="C14" s="148" t="s">
        <v>78</v>
      </c>
      <c r="D14" s="138">
        <v>1</v>
      </c>
      <c r="E14" s="131">
        <f t="shared" si="0"/>
        <v>6.2500000000000003E-3</v>
      </c>
      <c r="F14" s="151" t="s">
        <v>219</v>
      </c>
      <c r="G14" s="149">
        <v>16</v>
      </c>
      <c r="H14" s="99"/>
      <c r="I14" s="142"/>
      <c r="J14" s="149">
        <v>32</v>
      </c>
      <c r="K14" s="67"/>
    </row>
    <row r="15" spans="1:26" ht="30">
      <c r="A15" s="67"/>
      <c r="B15" s="205"/>
      <c r="C15" s="148" t="s">
        <v>82</v>
      </c>
      <c r="D15" s="138">
        <v>1</v>
      </c>
      <c r="E15" s="131">
        <f t="shared" si="0"/>
        <v>6.2500000000000003E-3</v>
      </c>
      <c r="F15" s="151" t="s">
        <v>219</v>
      </c>
      <c r="G15" s="149">
        <v>16</v>
      </c>
      <c r="H15" s="99"/>
      <c r="I15" s="142"/>
      <c r="J15" s="149">
        <v>32</v>
      </c>
      <c r="K15" s="67"/>
    </row>
    <row r="16" spans="1:26">
      <c r="A16" s="67"/>
      <c r="B16" s="206"/>
      <c r="C16" s="148" t="s">
        <v>87</v>
      </c>
      <c r="D16" s="138">
        <v>2</v>
      </c>
      <c r="E16" s="131">
        <f t="shared" si="0"/>
        <v>1.2500000000000001E-2</v>
      </c>
      <c r="F16" s="151" t="s">
        <v>219</v>
      </c>
      <c r="G16" s="153"/>
      <c r="H16" s="97">
        <v>32</v>
      </c>
      <c r="I16" s="154"/>
      <c r="J16" s="149">
        <v>64</v>
      </c>
      <c r="K16" s="67"/>
    </row>
    <row r="17" spans="1:11" ht="30">
      <c r="A17" s="67"/>
      <c r="B17" s="312">
        <v>3</v>
      </c>
      <c r="C17" s="155" t="s">
        <v>24</v>
      </c>
      <c r="D17" s="156">
        <v>2</v>
      </c>
      <c r="E17" s="131">
        <f t="shared" si="0"/>
        <v>1.2500000000000001E-2</v>
      </c>
      <c r="F17" s="157" t="s">
        <v>219</v>
      </c>
      <c r="G17" s="158">
        <v>32</v>
      </c>
      <c r="H17" s="159"/>
      <c r="I17" s="160"/>
      <c r="J17" s="158">
        <v>64</v>
      </c>
      <c r="K17" s="67"/>
    </row>
    <row r="18" spans="1:11" ht="30">
      <c r="A18" s="67"/>
      <c r="B18" s="205"/>
      <c r="C18" s="155" t="s">
        <v>45</v>
      </c>
      <c r="D18" s="156">
        <v>3</v>
      </c>
      <c r="E18" s="131">
        <f t="shared" si="0"/>
        <v>1.8749999999999999E-2</v>
      </c>
      <c r="F18" s="157" t="s">
        <v>219</v>
      </c>
      <c r="G18" s="161"/>
      <c r="H18" s="159"/>
      <c r="I18" s="162">
        <v>144</v>
      </c>
      <c r="J18" s="161"/>
      <c r="K18" s="67"/>
    </row>
    <row r="19" spans="1:11">
      <c r="A19" s="67"/>
      <c r="B19" s="205"/>
      <c r="C19" s="155" t="s">
        <v>55</v>
      </c>
      <c r="D19" s="156">
        <v>3</v>
      </c>
      <c r="E19" s="131">
        <f t="shared" si="0"/>
        <v>1.8749999999999999E-2</v>
      </c>
      <c r="F19" s="157" t="s">
        <v>219</v>
      </c>
      <c r="G19" s="161"/>
      <c r="H19" s="159"/>
      <c r="I19" s="162">
        <v>144</v>
      </c>
      <c r="J19" s="161"/>
      <c r="K19" s="67"/>
    </row>
    <row r="20" spans="1:11" ht="45">
      <c r="A20" s="67"/>
      <c r="B20" s="205"/>
      <c r="C20" s="155" t="s">
        <v>60</v>
      </c>
      <c r="D20" s="156">
        <v>2</v>
      </c>
      <c r="E20" s="131">
        <f t="shared" si="0"/>
        <v>1.2500000000000001E-2</v>
      </c>
      <c r="F20" s="157" t="s">
        <v>219</v>
      </c>
      <c r="G20" s="158">
        <v>32</v>
      </c>
      <c r="H20" s="159"/>
      <c r="I20" s="160"/>
      <c r="J20" s="158">
        <v>64</v>
      </c>
      <c r="K20" s="67"/>
    </row>
    <row r="21" spans="1:11" ht="30">
      <c r="A21" s="67"/>
      <c r="B21" s="205"/>
      <c r="C21" s="155" t="s">
        <v>83</v>
      </c>
      <c r="D21" s="156">
        <v>2</v>
      </c>
      <c r="E21" s="131">
        <f t="shared" si="0"/>
        <v>1.2500000000000001E-2</v>
      </c>
      <c r="F21" s="157" t="s">
        <v>219</v>
      </c>
      <c r="G21" s="158">
        <v>32</v>
      </c>
      <c r="H21" s="159"/>
      <c r="I21" s="160"/>
      <c r="J21" s="158">
        <v>64</v>
      </c>
      <c r="K21" s="67"/>
    </row>
    <row r="22" spans="1:11" ht="45">
      <c r="A22" s="67"/>
      <c r="B22" s="206"/>
      <c r="C22" s="163" t="s">
        <v>99</v>
      </c>
      <c r="D22" s="164">
        <v>3</v>
      </c>
      <c r="E22" s="131">
        <f t="shared" si="0"/>
        <v>1.8749999999999999E-2</v>
      </c>
      <c r="F22" s="165" t="s">
        <v>220</v>
      </c>
      <c r="G22" s="166">
        <v>48</v>
      </c>
      <c r="H22" s="167"/>
      <c r="I22" s="168"/>
      <c r="J22" s="166">
        <v>96</v>
      </c>
      <c r="K22" s="67"/>
    </row>
    <row r="23" spans="1:11" ht="45">
      <c r="A23" s="67"/>
      <c r="B23" s="313">
        <v>4</v>
      </c>
      <c r="C23" s="169" t="s">
        <v>140</v>
      </c>
      <c r="D23" s="119">
        <v>3</v>
      </c>
      <c r="E23" s="131">
        <f t="shared" si="0"/>
        <v>1.8749999999999999E-2</v>
      </c>
      <c r="F23" s="170" t="s">
        <v>219</v>
      </c>
      <c r="G23" s="171">
        <v>48</v>
      </c>
      <c r="H23" s="101"/>
      <c r="I23" s="172"/>
      <c r="J23" s="171">
        <v>96</v>
      </c>
      <c r="K23" s="67"/>
    </row>
    <row r="24" spans="1:11" ht="45">
      <c r="A24" s="67"/>
      <c r="B24" s="205"/>
      <c r="C24" s="148" t="s">
        <v>35</v>
      </c>
      <c r="D24" s="138">
        <v>3</v>
      </c>
      <c r="E24" s="131">
        <f t="shared" si="0"/>
        <v>1.8749999999999999E-2</v>
      </c>
      <c r="F24" s="151" t="s">
        <v>219</v>
      </c>
      <c r="G24" s="143"/>
      <c r="H24" s="97">
        <v>96</v>
      </c>
      <c r="I24" s="154"/>
      <c r="J24" s="149">
        <v>48</v>
      </c>
      <c r="K24" s="67"/>
    </row>
    <row r="25" spans="1:11" ht="30">
      <c r="A25" s="67"/>
      <c r="B25" s="205"/>
      <c r="C25" s="148" t="s">
        <v>46</v>
      </c>
      <c r="D25" s="138">
        <v>3</v>
      </c>
      <c r="E25" s="131">
        <f t="shared" si="0"/>
        <v>1.8749999999999999E-2</v>
      </c>
      <c r="F25" s="151" t="s">
        <v>219</v>
      </c>
      <c r="G25" s="143"/>
      <c r="H25" s="99"/>
      <c r="I25" s="152">
        <v>144</v>
      </c>
      <c r="J25" s="143"/>
      <c r="K25" s="67"/>
    </row>
    <row r="26" spans="1:11" ht="30">
      <c r="A26" s="67"/>
      <c r="B26" s="205"/>
      <c r="C26" s="148" t="s">
        <v>141</v>
      </c>
      <c r="D26" s="138">
        <v>3</v>
      </c>
      <c r="E26" s="131">
        <f t="shared" si="0"/>
        <v>1.8749999999999999E-2</v>
      </c>
      <c r="F26" s="151" t="s">
        <v>219</v>
      </c>
      <c r="G26" s="143"/>
      <c r="H26" s="99"/>
      <c r="I26" s="152">
        <v>144</v>
      </c>
      <c r="J26" s="143"/>
      <c r="K26" s="67"/>
    </row>
    <row r="27" spans="1:11" ht="60">
      <c r="A27" s="67"/>
      <c r="B27" s="205"/>
      <c r="C27" s="148" t="s">
        <v>61</v>
      </c>
      <c r="D27" s="138">
        <v>3</v>
      </c>
      <c r="E27" s="131">
        <f t="shared" si="0"/>
        <v>1.8749999999999999E-2</v>
      </c>
      <c r="F27" s="151" t="s">
        <v>219</v>
      </c>
      <c r="G27" s="149">
        <v>48</v>
      </c>
      <c r="H27" s="99"/>
      <c r="I27" s="142"/>
      <c r="J27" s="149">
        <v>96</v>
      </c>
      <c r="K27" s="67"/>
    </row>
    <row r="28" spans="1:11" ht="45">
      <c r="A28" s="67"/>
      <c r="B28" s="206"/>
      <c r="C28" s="148" t="s">
        <v>221</v>
      </c>
      <c r="D28" s="138">
        <v>3</v>
      </c>
      <c r="E28" s="131">
        <f t="shared" si="0"/>
        <v>1.8749999999999999E-2</v>
      </c>
      <c r="F28" s="151" t="s">
        <v>220</v>
      </c>
      <c r="G28" s="143"/>
      <c r="H28" s="99"/>
      <c r="I28" s="152">
        <v>144</v>
      </c>
      <c r="J28" s="143"/>
      <c r="K28" s="67"/>
    </row>
    <row r="29" spans="1:11" ht="30">
      <c r="A29" s="67"/>
      <c r="B29" s="309">
        <v>5</v>
      </c>
      <c r="C29" s="148" t="s">
        <v>26</v>
      </c>
      <c r="D29" s="138">
        <v>3</v>
      </c>
      <c r="E29" s="131">
        <f t="shared" si="0"/>
        <v>1.8749999999999999E-2</v>
      </c>
      <c r="F29" s="151" t="s">
        <v>219</v>
      </c>
      <c r="G29" s="143"/>
      <c r="H29" s="97">
        <v>96</v>
      </c>
      <c r="I29" s="154"/>
      <c r="J29" s="149">
        <v>48</v>
      </c>
      <c r="K29" s="67"/>
    </row>
    <row r="30" spans="1:11" ht="45">
      <c r="A30" s="67"/>
      <c r="B30" s="205"/>
      <c r="C30" s="148" t="s">
        <v>173</v>
      </c>
      <c r="D30" s="138">
        <v>3</v>
      </c>
      <c r="E30" s="131">
        <f t="shared" si="0"/>
        <v>1.8749999999999999E-2</v>
      </c>
      <c r="F30" s="151" t="s">
        <v>219</v>
      </c>
      <c r="G30" s="143"/>
      <c r="H30" s="97">
        <v>96</v>
      </c>
      <c r="I30" s="154"/>
      <c r="J30" s="149">
        <v>48</v>
      </c>
      <c r="K30" s="67"/>
    </row>
    <row r="31" spans="1:11" ht="30">
      <c r="A31" s="67"/>
      <c r="B31" s="205"/>
      <c r="C31" s="148" t="s">
        <v>47</v>
      </c>
      <c r="D31" s="138">
        <v>3</v>
      </c>
      <c r="E31" s="131">
        <f t="shared" si="0"/>
        <v>1.8749999999999999E-2</v>
      </c>
      <c r="F31" s="151" t="s">
        <v>219</v>
      </c>
      <c r="G31" s="143"/>
      <c r="H31" s="99"/>
      <c r="I31" s="152">
        <v>144</v>
      </c>
      <c r="J31" s="143"/>
      <c r="K31" s="67"/>
    </row>
    <row r="32" spans="1:11" ht="30">
      <c r="A32" s="67"/>
      <c r="B32" s="205"/>
      <c r="C32" s="148" t="s">
        <v>57</v>
      </c>
      <c r="D32" s="138">
        <v>3</v>
      </c>
      <c r="E32" s="131">
        <f t="shared" si="0"/>
        <v>1.8749999999999999E-2</v>
      </c>
      <c r="F32" s="151" t="s">
        <v>219</v>
      </c>
      <c r="G32" s="143"/>
      <c r="H32" s="99"/>
      <c r="I32" s="152">
        <v>144</v>
      </c>
      <c r="J32" s="143"/>
      <c r="K32" s="67"/>
    </row>
    <row r="33" spans="1:11" ht="60">
      <c r="A33" s="67"/>
      <c r="B33" s="205"/>
      <c r="C33" s="148" t="s">
        <v>62</v>
      </c>
      <c r="D33" s="138">
        <v>2</v>
      </c>
      <c r="E33" s="131">
        <f t="shared" si="0"/>
        <v>1.2500000000000001E-2</v>
      </c>
      <c r="F33" s="151" t="s">
        <v>219</v>
      </c>
      <c r="G33" s="149">
        <v>32</v>
      </c>
      <c r="H33" s="99"/>
      <c r="I33" s="142"/>
      <c r="J33" s="149">
        <v>64</v>
      </c>
      <c r="K33" s="67"/>
    </row>
    <row r="34" spans="1:11" ht="45">
      <c r="A34" s="67"/>
      <c r="B34" s="205"/>
      <c r="C34" s="148" t="s">
        <v>174</v>
      </c>
      <c r="D34" s="138">
        <v>2</v>
      </c>
      <c r="E34" s="131">
        <f t="shared" si="0"/>
        <v>1.2500000000000001E-2</v>
      </c>
      <c r="F34" s="151" t="s">
        <v>219</v>
      </c>
      <c r="G34" s="149">
        <v>32</v>
      </c>
      <c r="H34" s="99"/>
      <c r="I34" s="142"/>
      <c r="J34" s="149">
        <v>64</v>
      </c>
      <c r="K34" s="67"/>
    </row>
    <row r="35" spans="1:11" ht="45">
      <c r="A35" s="67"/>
      <c r="B35" s="206"/>
      <c r="C35" s="148" t="s">
        <v>145</v>
      </c>
      <c r="D35" s="138">
        <v>3</v>
      </c>
      <c r="E35" s="131">
        <f t="shared" si="0"/>
        <v>1.8749999999999999E-2</v>
      </c>
      <c r="F35" s="151" t="s">
        <v>220</v>
      </c>
      <c r="G35" s="143"/>
      <c r="H35" s="99"/>
      <c r="I35" s="152">
        <v>144</v>
      </c>
      <c r="J35" s="143"/>
      <c r="K35" s="67"/>
    </row>
    <row r="36" spans="1:11" ht="45">
      <c r="A36" s="67"/>
      <c r="B36" s="309">
        <v>6</v>
      </c>
      <c r="C36" s="148" t="s">
        <v>146</v>
      </c>
      <c r="D36" s="138">
        <v>3</v>
      </c>
      <c r="E36" s="131">
        <f t="shared" si="0"/>
        <v>1.8749999999999999E-2</v>
      </c>
      <c r="F36" s="151" t="s">
        <v>219</v>
      </c>
      <c r="G36" s="143"/>
      <c r="H36" s="99"/>
      <c r="I36" s="152">
        <v>144</v>
      </c>
      <c r="J36" s="143"/>
      <c r="K36" s="67"/>
    </row>
    <row r="37" spans="1:11" ht="45">
      <c r="A37" s="67"/>
      <c r="B37" s="206"/>
      <c r="C37" s="148" t="s">
        <v>147</v>
      </c>
      <c r="D37" s="138">
        <v>3</v>
      </c>
      <c r="E37" s="131">
        <f t="shared" si="0"/>
        <v>1.8749999999999999E-2</v>
      </c>
      <c r="F37" s="151" t="s">
        <v>220</v>
      </c>
      <c r="G37" s="143"/>
      <c r="H37" s="99"/>
      <c r="I37" s="152">
        <v>144</v>
      </c>
      <c r="J37" s="143"/>
      <c r="K37" s="67"/>
    </row>
    <row r="38" spans="1:11">
      <c r="A38" s="67"/>
      <c r="B38" s="173"/>
      <c r="C38" s="148" t="s">
        <v>148</v>
      </c>
      <c r="D38" s="138">
        <v>5</v>
      </c>
      <c r="E38" s="131">
        <f t="shared" si="0"/>
        <v>3.125E-2</v>
      </c>
      <c r="F38" s="151" t="s">
        <v>219</v>
      </c>
      <c r="G38" s="140">
        <v>112</v>
      </c>
      <c r="H38" s="94"/>
      <c r="I38" s="174">
        <v>64</v>
      </c>
      <c r="J38" s="140">
        <v>64</v>
      </c>
      <c r="K38" s="67"/>
    </row>
    <row r="39" spans="1:11" ht="45">
      <c r="A39" s="67"/>
      <c r="B39" s="309">
        <v>7</v>
      </c>
      <c r="C39" s="175" t="s">
        <v>27</v>
      </c>
      <c r="D39" s="138">
        <v>2</v>
      </c>
      <c r="E39" s="131">
        <f t="shared" si="0"/>
        <v>1.2500000000000001E-2</v>
      </c>
      <c r="F39" s="151" t="s">
        <v>219</v>
      </c>
      <c r="G39" s="149">
        <v>32</v>
      </c>
      <c r="H39" s="99"/>
      <c r="I39" s="142"/>
      <c r="J39" s="149">
        <v>64</v>
      </c>
      <c r="K39" s="67"/>
    </row>
    <row r="40" spans="1:11" ht="45">
      <c r="A40" s="67"/>
      <c r="B40" s="205"/>
      <c r="C40" s="176" t="s">
        <v>150</v>
      </c>
      <c r="D40" s="138">
        <v>3</v>
      </c>
      <c r="E40" s="131">
        <f t="shared" si="0"/>
        <v>1.8749999999999999E-2</v>
      </c>
      <c r="F40" s="151" t="s">
        <v>219</v>
      </c>
      <c r="G40" s="143"/>
      <c r="H40" s="99"/>
      <c r="I40" s="152">
        <v>144</v>
      </c>
      <c r="J40" s="143"/>
      <c r="K40" s="67"/>
    </row>
    <row r="41" spans="1:11" ht="30">
      <c r="A41" s="67"/>
      <c r="B41" s="205"/>
      <c r="C41" s="176" t="s">
        <v>151</v>
      </c>
      <c r="D41" s="138">
        <v>2</v>
      </c>
      <c r="E41" s="131">
        <f t="shared" si="0"/>
        <v>1.2500000000000001E-2</v>
      </c>
      <c r="F41" s="151" t="s">
        <v>219</v>
      </c>
      <c r="G41" s="149">
        <v>32</v>
      </c>
      <c r="H41" s="99"/>
      <c r="I41" s="142"/>
      <c r="J41" s="149">
        <v>64</v>
      </c>
      <c r="K41" s="67"/>
    </row>
    <row r="42" spans="1:11">
      <c r="A42" s="67"/>
      <c r="B42" s="205"/>
      <c r="C42" s="176" t="s">
        <v>73</v>
      </c>
      <c r="D42" s="138">
        <v>2</v>
      </c>
      <c r="E42" s="131">
        <f t="shared" si="0"/>
        <v>1.2500000000000001E-2</v>
      </c>
      <c r="F42" s="151" t="s">
        <v>219</v>
      </c>
      <c r="G42" s="153"/>
      <c r="H42" s="97">
        <v>32</v>
      </c>
      <c r="I42" s="154"/>
      <c r="J42" s="149">
        <v>64</v>
      </c>
      <c r="K42" s="67"/>
    </row>
    <row r="43" spans="1:11" ht="30">
      <c r="A43" s="67"/>
      <c r="B43" s="205"/>
      <c r="C43" s="176" t="s">
        <v>84</v>
      </c>
      <c r="D43" s="138">
        <v>2</v>
      </c>
      <c r="E43" s="131">
        <f t="shared" si="0"/>
        <v>1.2500000000000001E-2</v>
      </c>
      <c r="F43" s="151" t="s">
        <v>219</v>
      </c>
      <c r="G43" s="149">
        <v>32</v>
      </c>
      <c r="H43" s="99"/>
      <c r="I43" s="142"/>
      <c r="J43" s="149">
        <v>64</v>
      </c>
      <c r="K43" s="67"/>
    </row>
    <row r="44" spans="1:11" ht="45">
      <c r="A44" s="67"/>
      <c r="B44" s="206"/>
      <c r="C44" s="176" t="s">
        <v>100</v>
      </c>
      <c r="D44" s="138">
        <v>3</v>
      </c>
      <c r="E44" s="131">
        <f t="shared" si="0"/>
        <v>1.8749999999999999E-2</v>
      </c>
      <c r="F44" s="151" t="s">
        <v>220</v>
      </c>
      <c r="G44" s="143"/>
      <c r="H44" s="99"/>
      <c r="I44" s="152">
        <v>48</v>
      </c>
      <c r="J44" s="149">
        <v>96</v>
      </c>
      <c r="K44" s="67"/>
    </row>
    <row r="45" spans="1:11">
      <c r="A45" s="67"/>
      <c r="B45" s="309">
        <v>8</v>
      </c>
      <c r="C45" s="176" t="s">
        <v>28</v>
      </c>
      <c r="D45" s="138">
        <v>3</v>
      </c>
      <c r="E45" s="131">
        <f t="shared" si="0"/>
        <v>1.8749999999999999E-2</v>
      </c>
      <c r="F45" s="151" t="s">
        <v>219</v>
      </c>
      <c r="G45" s="143"/>
      <c r="H45" s="97">
        <v>96</v>
      </c>
      <c r="I45" s="154"/>
      <c r="J45" s="149">
        <v>48</v>
      </c>
      <c r="K45" s="67"/>
    </row>
    <row r="46" spans="1:11" ht="45">
      <c r="A46" s="67"/>
      <c r="B46" s="205"/>
      <c r="C46" s="176" t="s">
        <v>149</v>
      </c>
      <c r="D46" s="138">
        <v>3</v>
      </c>
      <c r="E46" s="131">
        <f t="shared" si="0"/>
        <v>1.8749999999999999E-2</v>
      </c>
      <c r="F46" s="151" t="s">
        <v>219</v>
      </c>
      <c r="G46" s="143"/>
      <c r="H46" s="99"/>
      <c r="I46" s="152">
        <v>144</v>
      </c>
      <c r="J46" s="143"/>
      <c r="K46" s="67"/>
    </row>
    <row r="47" spans="1:11" ht="45">
      <c r="A47" s="67"/>
      <c r="B47" s="205"/>
      <c r="C47" s="176" t="s">
        <v>64</v>
      </c>
      <c r="D47" s="138">
        <v>3</v>
      </c>
      <c r="E47" s="131">
        <f t="shared" si="0"/>
        <v>1.8749999999999999E-2</v>
      </c>
      <c r="F47" s="151" t="s">
        <v>219</v>
      </c>
      <c r="G47" s="149">
        <v>48</v>
      </c>
      <c r="H47" s="99"/>
      <c r="I47" s="142"/>
      <c r="J47" s="149">
        <v>96</v>
      </c>
      <c r="K47" s="67"/>
    </row>
    <row r="48" spans="1:11" ht="75">
      <c r="A48" s="67"/>
      <c r="B48" s="205"/>
      <c r="C48" s="176" t="s">
        <v>68</v>
      </c>
      <c r="D48" s="138">
        <v>2</v>
      </c>
      <c r="E48" s="131">
        <f t="shared" si="0"/>
        <v>1.2500000000000001E-2</v>
      </c>
      <c r="F48" s="151" t="s">
        <v>219</v>
      </c>
      <c r="G48" s="149">
        <v>32</v>
      </c>
      <c r="H48" s="99"/>
      <c r="I48" s="142"/>
      <c r="J48" s="149">
        <v>64</v>
      </c>
      <c r="K48" s="67"/>
    </row>
    <row r="49" spans="1:11">
      <c r="A49" s="67"/>
      <c r="B49" s="205"/>
      <c r="C49" s="176" t="s">
        <v>74</v>
      </c>
      <c r="D49" s="138">
        <v>3</v>
      </c>
      <c r="E49" s="131">
        <f t="shared" si="0"/>
        <v>1.8749999999999999E-2</v>
      </c>
      <c r="F49" s="151" t="s">
        <v>219</v>
      </c>
      <c r="G49" s="149">
        <v>48</v>
      </c>
      <c r="H49" s="99"/>
      <c r="I49" s="142"/>
      <c r="J49" s="149">
        <v>96</v>
      </c>
      <c r="K49" s="67"/>
    </row>
    <row r="50" spans="1:11" ht="45">
      <c r="A50" s="67"/>
      <c r="B50" s="205"/>
      <c r="C50" s="176" t="s">
        <v>85</v>
      </c>
      <c r="D50" s="138">
        <v>2</v>
      </c>
      <c r="E50" s="131">
        <f t="shared" si="0"/>
        <v>1.2500000000000001E-2</v>
      </c>
      <c r="F50" s="151" t="s">
        <v>219</v>
      </c>
      <c r="G50" s="149">
        <v>32</v>
      </c>
      <c r="H50" s="99"/>
      <c r="I50" s="142"/>
      <c r="J50" s="149">
        <v>64</v>
      </c>
      <c r="K50" s="67"/>
    </row>
    <row r="51" spans="1:11" ht="45">
      <c r="A51" s="67"/>
      <c r="B51" s="206"/>
      <c r="C51" s="176" t="s">
        <v>152</v>
      </c>
      <c r="D51" s="138">
        <v>3</v>
      </c>
      <c r="E51" s="131">
        <f t="shared" si="0"/>
        <v>1.8749999999999999E-2</v>
      </c>
      <c r="F51" s="151" t="s">
        <v>220</v>
      </c>
      <c r="G51" s="143"/>
      <c r="H51" s="97">
        <v>96</v>
      </c>
      <c r="I51" s="154"/>
      <c r="J51" s="149">
        <v>48</v>
      </c>
      <c r="K51" s="67"/>
    </row>
    <row r="52" spans="1:11" ht="30">
      <c r="A52" s="67"/>
      <c r="B52" s="309">
        <v>9</v>
      </c>
      <c r="C52" s="176" t="s">
        <v>51</v>
      </c>
      <c r="D52" s="138">
        <v>3</v>
      </c>
      <c r="E52" s="131">
        <f t="shared" si="0"/>
        <v>1.8749999999999999E-2</v>
      </c>
      <c r="F52" s="151" t="s">
        <v>219</v>
      </c>
      <c r="G52" s="143"/>
      <c r="H52" s="99"/>
      <c r="I52" s="152">
        <v>144</v>
      </c>
      <c r="J52" s="143"/>
      <c r="K52" s="67"/>
    </row>
    <row r="53" spans="1:11" ht="75">
      <c r="A53" s="67"/>
      <c r="B53" s="205"/>
      <c r="C53" s="176" t="s">
        <v>65</v>
      </c>
      <c r="D53" s="138">
        <v>3</v>
      </c>
      <c r="E53" s="131">
        <f t="shared" si="0"/>
        <v>1.8749999999999999E-2</v>
      </c>
      <c r="F53" s="151" t="s">
        <v>219</v>
      </c>
      <c r="G53" s="149">
        <v>48</v>
      </c>
      <c r="H53" s="99"/>
      <c r="I53" s="142"/>
      <c r="J53" s="149">
        <v>96</v>
      </c>
      <c r="K53" s="67"/>
    </row>
    <row r="54" spans="1:11">
      <c r="A54" s="67"/>
      <c r="B54" s="205"/>
      <c r="C54" s="176" t="s">
        <v>178</v>
      </c>
      <c r="D54" s="138">
        <v>2</v>
      </c>
      <c r="E54" s="131">
        <f t="shared" si="0"/>
        <v>1.2500000000000001E-2</v>
      </c>
      <c r="F54" s="151" t="s">
        <v>219</v>
      </c>
      <c r="G54" s="149">
        <v>32</v>
      </c>
      <c r="H54" s="99"/>
      <c r="I54" s="142"/>
      <c r="J54" s="149">
        <v>64</v>
      </c>
      <c r="K54" s="67"/>
    </row>
    <row r="55" spans="1:11" ht="30">
      <c r="A55" s="67"/>
      <c r="B55" s="205"/>
      <c r="C55" s="176" t="s">
        <v>154</v>
      </c>
      <c r="D55" s="138">
        <v>2</v>
      </c>
      <c r="E55" s="131">
        <f t="shared" si="0"/>
        <v>1.2500000000000001E-2</v>
      </c>
      <c r="F55" s="151" t="s">
        <v>219</v>
      </c>
      <c r="G55" s="149">
        <v>32</v>
      </c>
      <c r="H55" s="99"/>
      <c r="I55" s="142"/>
      <c r="J55" s="149">
        <v>64</v>
      </c>
      <c r="K55" s="67"/>
    </row>
    <row r="56" spans="1:11" ht="45">
      <c r="A56" s="67"/>
      <c r="B56" s="206"/>
      <c r="C56" s="176" t="s">
        <v>155</v>
      </c>
      <c r="D56" s="138">
        <v>3</v>
      </c>
      <c r="E56" s="131">
        <f t="shared" si="0"/>
        <v>1.8749999999999999E-2</v>
      </c>
      <c r="F56" s="151" t="s">
        <v>220</v>
      </c>
      <c r="G56" s="143"/>
      <c r="H56" s="97">
        <v>96</v>
      </c>
      <c r="I56" s="154"/>
      <c r="J56" s="149">
        <v>48</v>
      </c>
      <c r="K56" s="67"/>
    </row>
    <row r="57" spans="1:11" ht="30">
      <c r="A57" s="67"/>
      <c r="B57" s="309">
        <v>10</v>
      </c>
      <c r="C57" s="177" t="s">
        <v>52</v>
      </c>
      <c r="D57" s="138">
        <v>3</v>
      </c>
      <c r="E57" s="131">
        <f t="shared" si="0"/>
        <v>1.8749999999999999E-2</v>
      </c>
      <c r="F57" s="151" t="s">
        <v>219</v>
      </c>
      <c r="G57" s="143"/>
      <c r="H57" s="99"/>
      <c r="I57" s="152">
        <v>144</v>
      </c>
      <c r="J57" s="143"/>
      <c r="K57" s="67"/>
    </row>
    <row r="58" spans="1:11" ht="45">
      <c r="A58" s="67"/>
      <c r="B58" s="205"/>
      <c r="C58" s="178" t="s">
        <v>156</v>
      </c>
      <c r="D58" s="138">
        <v>2</v>
      </c>
      <c r="E58" s="131">
        <f t="shared" si="0"/>
        <v>1.2500000000000001E-2</v>
      </c>
      <c r="F58" s="151" t="s">
        <v>219</v>
      </c>
      <c r="G58" s="149">
        <v>32</v>
      </c>
      <c r="H58" s="99"/>
      <c r="I58" s="142"/>
      <c r="J58" s="149">
        <v>64</v>
      </c>
      <c r="K58" s="67"/>
    </row>
    <row r="59" spans="1:11" ht="60">
      <c r="A59" s="67"/>
      <c r="B59" s="205"/>
      <c r="C59" s="177" t="s">
        <v>66</v>
      </c>
      <c r="D59" s="138">
        <v>2</v>
      </c>
      <c r="E59" s="131">
        <f t="shared" si="0"/>
        <v>1.2500000000000001E-2</v>
      </c>
      <c r="F59" s="151" t="s">
        <v>219</v>
      </c>
      <c r="G59" s="149">
        <v>32</v>
      </c>
      <c r="H59" s="99"/>
      <c r="I59" s="142"/>
      <c r="J59" s="149">
        <v>64</v>
      </c>
      <c r="K59" s="67"/>
    </row>
    <row r="60" spans="1:11" ht="30">
      <c r="A60" s="67"/>
      <c r="B60" s="206"/>
      <c r="C60" s="179" t="s">
        <v>70</v>
      </c>
      <c r="D60" s="138">
        <v>3</v>
      </c>
      <c r="E60" s="131">
        <f t="shared" si="0"/>
        <v>1.8749999999999999E-2</v>
      </c>
      <c r="F60" s="151" t="s">
        <v>219</v>
      </c>
      <c r="G60" s="149">
        <v>48</v>
      </c>
      <c r="H60" s="99"/>
      <c r="I60" s="142"/>
      <c r="J60" s="149">
        <v>96</v>
      </c>
      <c r="K60" s="67"/>
    </row>
    <row r="61" spans="1:11">
      <c r="A61" s="67"/>
      <c r="B61" s="309"/>
      <c r="C61" s="148" t="s">
        <v>148</v>
      </c>
      <c r="D61" s="138">
        <v>4</v>
      </c>
      <c r="E61" s="131">
        <f t="shared" si="0"/>
        <v>2.5000000000000001E-2</v>
      </c>
      <c r="F61" s="151" t="s">
        <v>219</v>
      </c>
      <c r="G61" s="140">
        <v>144</v>
      </c>
      <c r="H61" s="99"/>
      <c r="I61" s="142"/>
      <c r="J61" s="140">
        <v>48</v>
      </c>
      <c r="K61" s="67"/>
    </row>
    <row r="62" spans="1:11" ht="30">
      <c r="A62" s="67"/>
      <c r="B62" s="205"/>
      <c r="C62" s="148" t="s">
        <v>116</v>
      </c>
      <c r="D62" s="138">
        <v>1</v>
      </c>
      <c r="E62" s="131">
        <f t="shared" si="0"/>
        <v>6.2500000000000003E-3</v>
      </c>
      <c r="F62" s="151" t="s">
        <v>219</v>
      </c>
      <c r="G62" s="143"/>
      <c r="H62" s="99"/>
      <c r="I62" s="144">
        <v>48</v>
      </c>
      <c r="J62" s="143"/>
      <c r="K62" s="67"/>
    </row>
    <row r="63" spans="1:11" ht="30">
      <c r="A63" s="67"/>
      <c r="B63" s="206"/>
      <c r="C63" s="148" t="s">
        <v>158</v>
      </c>
      <c r="D63" s="138">
        <v>4</v>
      </c>
      <c r="E63" s="131">
        <f t="shared" si="0"/>
        <v>2.5000000000000001E-2</v>
      </c>
      <c r="F63" s="151" t="s">
        <v>219</v>
      </c>
      <c r="G63" s="143"/>
      <c r="H63" s="99"/>
      <c r="I63" s="180">
        <v>192</v>
      </c>
      <c r="J63" s="181"/>
      <c r="K63" s="67"/>
    </row>
    <row r="64" spans="1:11" ht="14.25">
      <c r="A64" s="67"/>
      <c r="B64" s="125"/>
      <c r="C64" s="126"/>
      <c r="D64" s="67"/>
      <c r="E64" s="67"/>
      <c r="F64" s="68"/>
      <c r="G64" s="67"/>
      <c r="H64" s="67"/>
      <c r="I64" s="67"/>
      <c r="J64" s="67"/>
      <c r="K64" s="67"/>
    </row>
    <row r="65" spans="1:26" ht="14.25">
      <c r="A65" s="67"/>
      <c r="B65" s="125"/>
      <c r="C65" s="126"/>
      <c r="D65" s="182">
        <f t="shared" ref="D65:E65" si="1">SUM(D3:D63)</f>
        <v>160</v>
      </c>
      <c r="E65" s="183">
        <f t="shared" si="1"/>
        <v>1</v>
      </c>
      <c r="F65" s="182"/>
      <c r="G65" s="182">
        <f t="shared" ref="G65:J65" si="2">SUM(G3:G63)</f>
        <v>1344</v>
      </c>
      <c r="H65" s="182">
        <f t="shared" si="2"/>
        <v>688</v>
      </c>
      <c r="I65" s="182">
        <f t="shared" si="2"/>
        <v>2928</v>
      </c>
      <c r="J65" s="182">
        <f t="shared" si="2"/>
        <v>2720</v>
      </c>
      <c r="K65" s="182">
        <f>SUM(G65:J65)</f>
        <v>7680</v>
      </c>
    </row>
    <row r="66" spans="1:26" ht="14.25">
      <c r="A66" s="67"/>
      <c r="B66" s="125"/>
      <c r="C66" s="126"/>
      <c r="D66" s="67"/>
      <c r="E66" s="67"/>
      <c r="F66" s="67"/>
      <c r="G66" s="183">
        <f>G65/$K$65</f>
        <v>0.17499999999999999</v>
      </c>
      <c r="H66" s="183">
        <v>8.5999999999999993E-2</v>
      </c>
      <c r="I66" s="183">
        <v>0.39300000000000002</v>
      </c>
      <c r="J66" s="183">
        <v>0.35499999999999998</v>
      </c>
      <c r="K66" s="67"/>
    </row>
    <row r="67" spans="1:26" ht="33.75" customHeight="1">
      <c r="A67" s="126"/>
      <c r="B67" s="184"/>
      <c r="C67" s="126"/>
      <c r="D67" s="126"/>
      <c r="E67" s="126"/>
      <c r="F67" s="185"/>
      <c r="G67" s="186" t="s">
        <v>215</v>
      </c>
      <c r="H67" s="186" t="s">
        <v>216</v>
      </c>
      <c r="I67" s="186" t="s">
        <v>217</v>
      </c>
      <c r="J67" s="187" t="s">
        <v>218</v>
      </c>
      <c r="K67" s="126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14.25">
      <c r="B68" s="188"/>
      <c r="C68" s="129"/>
    </row>
    <row r="69" spans="1:26" ht="14.25">
      <c r="B69" s="188"/>
      <c r="C69" s="129"/>
    </row>
    <row r="70" spans="1:26" ht="14.25">
      <c r="B70" s="188"/>
      <c r="C70" s="129"/>
    </row>
    <row r="71" spans="1:26" ht="14.25">
      <c r="B71" s="188"/>
      <c r="C71" s="129"/>
    </row>
    <row r="72" spans="1:26" ht="14.25">
      <c r="B72" s="188"/>
      <c r="C72" s="129"/>
    </row>
    <row r="73" spans="1:26" ht="14.25">
      <c r="B73" s="188"/>
      <c r="C73" s="129"/>
    </row>
    <row r="74" spans="1:26" ht="14.25">
      <c r="B74" s="188"/>
      <c r="C74" s="129"/>
    </row>
    <row r="75" spans="1:26" ht="14.25">
      <c r="B75" s="188"/>
      <c r="C75" s="129"/>
    </row>
    <row r="76" spans="1:26" ht="14.25">
      <c r="B76" s="188"/>
      <c r="C76" s="129"/>
    </row>
    <row r="77" spans="1:26" ht="14.25">
      <c r="B77" s="188"/>
      <c r="C77" s="129"/>
    </row>
    <row r="78" spans="1:26" ht="14.25">
      <c r="B78" s="188"/>
      <c r="C78" s="129"/>
    </row>
    <row r="79" spans="1:26" ht="14.25">
      <c r="B79" s="188"/>
      <c r="C79" s="129"/>
    </row>
    <row r="80" spans="1:26" ht="14.25">
      <c r="B80" s="188"/>
      <c r="C80" s="129"/>
    </row>
    <row r="81" spans="2:3" ht="14.25">
      <c r="B81" s="188"/>
      <c r="C81" s="129"/>
    </row>
    <row r="82" spans="2:3" ht="14.25">
      <c r="B82" s="188"/>
      <c r="C82" s="129"/>
    </row>
    <row r="83" spans="2:3" ht="14.25">
      <c r="B83" s="188"/>
      <c r="C83" s="129"/>
    </row>
    <row r="84" spans="2:3" ht="14.25">
      <c r="B84" s="188"/>
      <c r="C84" s="129"/>
    </row>
    <row r="85" spans="2:3" ht="14.25">
      <c r="B85" s="188"/>
      <c r="C85" s="129"/>
    </row>
    <row r="86" spans="2:3" ht="14.25">
      <c r="B86" s="188"/>
      <c r="C86" s="129"/>
    </row>
    <row r="87" spans="2:3" ht="14.25">
      <c r="B87" s="188"/>
      <c r="C87" s="129"/>
    </row>
    <row r="88" spans="2:3" ht="14.25">
      <c r="B88" s="188"/>
      <c r="C88" s="129"/>
    </row>
    <row r="89" spans="2:3" ht="14.25">
      <c r="B89" s="188"/>
      <c r="C89" s="129"/>
    </row>
    <row r="90" spans="2:3" ht="14.25">
      <c r="B90" s="188"/>
      <c r="C90" s="129"/>
    </row>
    <row r="91" spans="2:3" ht="14.25">
      <c r="B91" s="188"/>
      <c r="C91" s="129"/>
    </row>
    <row r="92" spans="2:3" ht="14.25">
      <c r="B92" s="188"/>
      <c r="C92" s="129"/>
    </row>
    <row r="93" spans="2:3" ht="14.25">
      <c r="B93" s="188"/>
      <c r="C93" s="129"/>
    </row>
    <row r="94" spans="2:3" ht="14.25">
      <c r="B94" s="188"/>
      <c r="C94" s="129"/>
    </row>
    <row r="95" spans="2:3" ht="14.25">
      <c r="B95" s="188"/>
      <c r="C95" s="129"/>
    </row>
    <row r="96" spans="2:3" ht="14.25">
      <c r="B96" s="188"/>
      <c r="C96" s="129"/>
    </row>
    <row r="97" spans="2:3" ht="14.25">
      <c r="B97" s="188"/>
      <c r="C97" s="129"/>
    </row>
    <row r="98" spans="2:3" ht="14.25">
      <c r="B98" s="188"/>
      <c r="C98" s="129"/>
    </row>
    <row r="99" spans="2:3" ht="14.25">
      <c r="B99" s="188"/>
      <c r="C99" s="129"/>
    </row>
    <row r="100" spans="2:3" ht="14.25">
      <c r="B100" s="188"/>
      <c r="C100" s="129"/>
    </row>
    <row r="101" spans="2:3" ht="14.25">
      <c r="B101" s="188"/>
      <c r="C101" s="129"/>
    </row>
    <row r="102" spans="2:3" ht="14.25">
      <c r="B102" s="188"/>
      <c r="C102" s="129"/>
    </row>
    <row r="103" spans="2:3" ht="14.25">
      <c r="B103" s="188"/>
      <c r="C103" s="129"/>
    </row>
    <row r="104" spans="2:3" ht="14.25">
      <c r="B104" s="188"/>
      <c r="C104" s="129"/>
    </row>
    <row r="105" spans="2:3" ht="14.25">
      <c r="B105" s="188"/>
      <c r="C105" s="129"/>
    </row>
    <row r="106" spans="2:3" ht="14.25">
      <c r="B106" s="188"/>
      <c r="C106" s="129"/>
    </row>
    <row r="107" spans="2:3" ht="14.25">
      <c r="B107" s="188"/>
      <c r="C107" s="129"/>
    </row>
    <row r="108" spans="2:3" ht="14.25">
      <c r="B108" s="188"/>
      <c r="C108" s="129"/>
    </row>
    <row r="109" spans="2:3" ht="14.25">
      <c r="B109" s="188"/>
      <c r="C109" s="129"/>
    </row>
    <row r="110" spans="2:3" ht="14.25">
      <c r="B110" s="188"/>
      <c r="C110" s="129"/>
    </row>
    <row r="111" spans="2:3" ht="14.25">
      <c r="B111" s="188"/>
      <c r="C111" s="129"/>
    </row>
    <row r="112" spans="2:3" ht="14.25">
      <c r="B112" s="188"/>
      <c r="C112" s="129"/>
    </row>
    <row r="113" spans="2:3" ht="14.25">
      <c r="B113" s="188"/>
      <c r="C113" s="129"/>
    </row>
    <row r="114" spans="2:3" ht="14.25">
      <c r="B114" s="188"/>
      <c r="C114" s="129"/>
    </row>
    <row r="115" spans="2:3" ht="14.25">
      <c r="B115" s="188"/>
      <c r="C115" s="129"/>
    </row>
    <row r="116" spans="2:3" ht="14.25">
      <c r="B116" s="188"/>
      <c r="C116" s="129"/>
    </row>
    <row r="117" spans="2:3" ht="14.25">
      <c r="B117" s="188"/>
      <c r="C117" s="129"/>
    </row>
    <row r="118" spans="2:3" ht="14.25">
      <c r="B118" s="188"/>
      <c r="C118" s="129"/>
    </row>
    <row r="119" spans="2:3" ht="14.25">
      <c r="B119" s="188"/>
      <c r="C119" s="129"/>
    </row>
    <row r="120" spans="2:3" ht="14.25">
      <c r="B120" s="188"/>
      <c r="C120" s="129"/>
    </row>
    <row r="121" spans="2:3" ht="14.25">
      <c r="B121" s="188"/>
      <c r="C121" s="129"/>
    </row>
    <row r="122" spans="2:3" ht="14.25">
      <c r="B122" s="188"/>
      <c r="C122" s="129"/>
    </row>
    <row r="123" spans="2:3" ht="14.25">
      <c r="B123" s="188"/>
      <c r="C123" s="129"/>
    </row>
    <row r="124" spans="2:3" ht="14.25">
      <c r="B124" s="188"/>
      <c r="C124" s="129"/>
    </row>
    <row r="125" spans="2:3" ht="14.25">
      <c r="B125" s="188"/>
      <c r="C125" s="129"/>
    </row>
    <row r="126" spans="2:3" ht="14.25">
      <c r="B126" s="188"/>
      <c r="C126" s="129"/>
    </row>
    <row r="127" spans="2:3" ht="14.25">
      <c r="B127" s="188"/>
      <c r="C127" s="129"/>
    </row>
    <row r="128" spans="2:3" ht="14.25">
      <c r="B128" s="188"/>
      <c r="C128" s="129"/>
    </row>
    <row r="129" spans="2:3" ht="14.25">
      <c r="B129" s="188"/>
      <c r="C129" s="129"/>
    </row>
    <row r="130" spans="2:3" ht="14.25">
      <c r="B130" s="188"/>
      <c r="C130" s="129"/>
    </row>
    <row r="131" spans="2:3" ht="14.25">
      <c r="B131" s="188"/>
      <c r="C131" s="129"/>
    </row>
    <row r="132" spans="2:3" ht="14.25">
      <c r="B132" s="188"/>
      <c r="C132" s="129"/>
    </row>
    <row r="133" spans="2:3" ht="14.25">
      <c r="B133" s="188"/>
      <c r="C133" s="129"/>
    </row>
    <row r="134" spans="2:3" ht="14.25">
      <c r="B134" s="188"/>
      <c r="C134" s="129"/>
    </row>
    <row r="135" spans="2:3" ht="14.25">
      <c r="B135" s="188"/>
      <c r="C135" s="129"/>
    </row>
    <row r="136" spans="2:3" ht="14.25">
      <c r="B136" s="188"/>
      <c r="C136" s="129"/>
    </row>
    <row r="137" spans="2:3" ht="14.25">
      <c r="B137" s="188"/>
      <c r="C137" s="129"/>
    </row>
    <row r="138" spans="2:3" ht="14.25">
      <c r="B138" s="188"/>
      <c r="C138" s="129"/>
    </row>
    <row r="139" spans="2:3" ht="14.25">
      <c r="B139" s="188"/>
      <c r="C139" s="129"/>
    </row>
    <row r="140" spans="2:3" ht="14.25">
      <c r="B140" s="188"/>
      <c r="C140" s="129"/>
    </row>
    <row r="141" spans="2:3" ht="14.25">
      <c r="B141" s="188"/>
      <c r="C141" s="129"/>
    </row>
    <row r="142" spans="2:3" ht="14.25">
      <c r="B142" s="188"/>
      <c r="C142" s="129"/>
    </row>
    <row r="143" spans="2:3" ht="14.25">
      <c r="B143" s="188"/>
      <c r="C143" s="129"/>
    </row>
    <row r="144" spans="2:3" ht="14.25">
      <c r="B144" s="188"/>
      <c r="C144" s="129"/>
    </row>
    <row r="145" spans="2:3" ht="14.25">
      <c r="B145" s="188"/>
      <c r="C145" s="129"/>
    </row>
    <row r="146" spans="2:3" ht="14.25">
      <c r="B146" s="188"/>
      <c r="C146" s="129"/>
    </row>
    <row r="147" spans="2:3" ht="14.25">
      <c r="B147" s="188"/>
      <c r="C147" s="129"/>
    </row>
    <row r="148" spans="2:3" ht="14.25">
      <c r="B148" s="188"/>
      <c r="C148" s="129"/>
    </row>
    <row r="149" spans="2:3" ht="14.25">
      <c r="B149" s="188"/>
      <c r="C149" s="129"/>
    </row>
    <row r="150" spans="2:3" ht="14.25">
      <c r="B150" s="188"/>
      <c r="C150" s="129"/>
    </row>
    <row r="151" spans="2:3" ht="14.25">
      <c r="B151" s="188"/>
      <c r="C151" s="129"/>
    </row>
    <row r="152" spans="2:3" ht="14.25">
      <c r="B152" s="188"/>
      <c r="C152" s="129"/>
    </row>
    <row r="153" spans="2:3" ht="14.25">
      <c r="B153" s="188"/>
      <c r="C153" s="129"/>
    </row>
    <row r="154" spans="2:3" ht="14.25">
      <c r="B154" s="188"/>
      <c r="C154" s="129"/>
    </row>
    <row r="155" spans="2:3" ht="14.25">
      <c r="B155" s="188"/>
      <c r="C155" s="129"/>
    </row>
    <row r="156" spans="2:3" ht="14.25">
      <c r="B156" s="188"/>
      <c r="C156" s="129"/>
    </row>
    <row r="157" spans="2:3" ht="14.25">
      <c r="B157" s="188"/>
      <c r="C157" s="129"/>
    </row>
    <row r="158" spans="2:3" ht="14.25">
      <c r="B158" s="188"/>
      <c r="C158" s="129"/>
    </row>
    <row r="159" spans="2:3" ht="14.25">
      <c r="B159" s="188"/>
      <c r="C159" s="129"/>
    </row>
    <row r="160" spans="2:3" ht="14.25">
      <c r="B160" s="188"/>
      <c r="C160" s="129"/>
    </row>
    <row r="161" spans="2:3" ht="14.25">
      <c r="B161" s="188"/>
      <c r="C161" s="129"/>
    </row>
    <row r="162" spans="2:3" ht="14.25">
      <c r="B162" s="188"/>
      <c r="C162" s="129"/>
    </row>
    <row r="163" spans="2:3" ht="14.25">
      <c r="B163" s="188"/>
      <c r="C163" s="129"/>
    </row>
    <row r="164" spans="2:3" ht="14.25">
      <c r="B164" s="188"/>
      <c r="C164" s="129"/>
    </row>
    <row r="165" spans="2:3" ht="14.25">
      <c r="B165" s="188"/>
      <c r="C165" s="129"/>
    </row>
    <row r="166" spans="2:3" ht="14.25">
      <c r="B166" s="188"/>
      <c r="C166" s="129"/>
    </row>
    <row r="167" spans="2:3" ht="14.25">
      <c r="B167" s="188"/>
      <c r="C167" s="129"/>
    </row>
    <row r="168" spans="2:3" ht="14.25">
      <c r="B168" s="188"/>
      <c r="C168" s="129"/>
    </row>
    <row r="169" spans="2:3" ht="14.25">
      <c r="B169" s="188"/>
      <c r="C169" s="129"/>
    </row>
    <row r="170" spans="2:3" ht="14.25">
      <c r="B170" s="188"/>
      <c r="C170" s="129"/>
    </row>
    <row r="171" spans="2:3" ht="14.25">
      <c r="B171" s="188"/>
      <c r="C171" s="129"/>
    </row>
    <row r="172" spans="2:3" ht="14.25">
      <c r="B172" s="188"/>
      <c r="C172" s="129"/>
    </row>
    <row r="173" spans="2:3" ht="14.25">
      <c r="B173" s="188"/>
      <c r="C173" s="129"/>
    </row>
    <row r="174" spans="2:3" ht="14.25">
      <c r="B174" s="188"/>
      <c r="C174" s="129"/>
    </row>
    <row r="175" spans="2:3" ht="14.25">
      <c r="B175" s="188"/>
      <c r="C175" s="129"/>
    </row>
    <row r="176" spans="2:3" ht="14.25">
      <c r="B176" s="188"/>
      <c r="C176" s="129"/>
    </row>
    <row r="177" spans="2:3" ht="14.25">
      <c r="B177" s="188"/>
      <c r="C177" s="129"/>
    </row>
    <row r="178" spans="2:3" ht="14.25">
      <c r="B178" s="188"/>
      <c r="C178" s="129"/>
    </row>
    <row r="179" spans="2:3" ht="14.25">
      <c r="B179" s="188"/>
      <c r="C179" s="129"/>
    </row>
    <row r="180" spans="2:3" ht="14.25">
      <c r="B180" s="188"/>
      <c r="C180" s="129"/>
    </row>
    <row r="181" spans="2:3" ht="14.25">
      <c r="B181" s="188"/>
      <c r="C181" s="129"/>
    </row>
    <row r="182" spans="2:3" ht="14.25">
      <c r="B182" s="188"/>
      <c r="C182" s="129"/>
    </row>
    <row r="183" spans="2:3" ht="14.25">
      <c r="B183" s="188"/>
      <c r="C183" s="129"/>
    </row>
    <row r="184" spans="2:3" ht="14.25">
      <c r="B184" s="188"/>
      <c r="C184" s="129"/>
    </row>
    <row r="185" spans="2:3" ht="14.25">
      <c r="B185" s="188"/>
      <c r="C185" s="129"/>
    </row>
    <row r="186" spans="2:3" ht="14.25">
      <c r="B186" s="188"/>
      <c r="C186" s="129"/>
    </row>
    <row r="187" spans="2:3" ht="14.25">
      <c r="B187" s="188"/>
      <c r="C187" s="129"/>
    </row>
    <row r="188" spans="2:3" ht="14.25">
      <c r="B188" s="188"/>
      <c r="C188" s="129"/>
    </row>
    <row r="189" spans="2:3" ht="14.25">
      <c r="B189" s="188"/>
      <c r="C189" s="129"/>
    </row>
    <row r="190" spans="2:3" ht="14.25">
      <c r="B190" s="188"/>
      <c r="C190" s="129"/>
    </row>
    <row r="191" spans="2:3" ht="14.25">
      <c r="B191" s="188"/>
      <c r="C191" s="129"/>
    </row>
    <row r="192" spans="2:3" ht="14.25">
      <c r="B192" s="188"/>
      <c r="C192" s="129"/>
    </row>
    <row r="193" spans="2:3" ht="14.25">
      <c r="B193" s="188"/>
      <c r="C193" s="129"/>
    </row>
    <row r="194" spans="2:3" ht="14.25">
      <c r="B194" s="188"/>
      <c r="C194" s="129"/>
    </row>
    <row r="195" spans="2:3" ht="14.25">
      <c r="B195" s="188"/>
      <c r="C195" s="129"/>
    </row>
    <row r="196" spans="2:3" ht="14.25">
      <c r="B196" s="188"/>
      <c r="C196" s="129"/>
    </row>
    <row r="197" spans="2:3" ht="14.25">
      <c r="B197" s="188"/>
      <c r="C197" s="129"/>
    </row>
    <row r="198" spans="2:3" ht="14.25">
      <c r="B198" s="188"/>
      <c r="C198" s="129"/>
    </row>
    <row r="199" spans="2:3" ht="14.25">
      <c r="B199" s="188"/>
      <c r="C199" s="129"/>
    </row>
    <row r="200" spans="2:3" ht="14.25">
      <c r="B200" s="188"/>
      <c r="C200" s="129"/>
    </row>
    <row r="201" spans="2:3" ht="14.25">
      <c r="B201" s="188"/>
      <c r="C201" s="129"/>
    </row>
    <row r="202" spans="2:3" ht="14.25">
      <c r="B202" s="188"/>
      <c r="C202" s="129"/>
    </row>
    <row r="203" spans="2:3" ht="14.25">
      <c r="B203" s="188"/>
      <c r="C203" s="129"/>
    </row>
    <row r="204" spans="2:3" ht="14.25">
      <c r="B204" s="188"/>
      <c r="C204" s="129"/>
    </row>
    <row r="205" spans="2:3" ht="14.25">
      <c r="B205" s="188"/>
      <c r="C205" s="129"/>
    </row>
    <row r="206" spans="2:3" ht="14.25">
      <c r="B206" s="188"/>
      <c r="C206" s="129"/>
    </row>
    <row r="207" spans="2:3" ht="14.25">
      <c r="B207" s="188"/>
      <c r="C207" s="129"/>
    </row>
    <row r="208" spans="2:3" ht="14.25">
      <c r="B208" s="188"/>
      <c r="C208" s="129"/>
    </row>
    <row r="209" spans="2:3" ht="14.25">
      <c r="B209" s="188"/>
      <c r="C209" s="129"/>
    </row>
    <row r="210" spans="2:3" ht="14.25">
      <c r="B210" s="188"/>
      <c r="C210" s="129"/>
    </row>
    <row r="211" spans="2:3" ht="14.25">
      <c r="B211" s="188"/>
      <c r="C211" s="129"/>
    </row>
    <row r="212" spans="2:3" ht="14.25">
      <c r="B212" s="188"/>
      <c r="C212" s="129"/>
    </row>
    <row r="213" spans="2:3" ht="14.25">
      <c r="B213" s="188"/>
      <c r="C213" s="129"/>
    </row>
    <row r="214" spans="2:3" ht="14.25">
      <c r="B214" s="188"/>
      <c r="C214" s="129"/>
    </row>
    <row r="215" spans="2:3" ht="14.25">
      <c r="B215" s="188"/>
      <c r="C215" s="129"/>
    </row>
    <row r="216" spans="2:3" ht="14.25">
      <c r="B216" s="188"/>
      <c r="C216" s="129"/>
    </row>
    <row r="217" spans="2:3" ht="14.25">
      <c r="B217" s="188"/>
      <c r="C217" s="129"/>
    </row>
    <row r="218" spans="2:3" ht="14.25">
      <c r="B218" s="188"/>
      <c r="C218" s="129"/>
    </row>
    <row r="219" spans="2:3" ht="14.25">
      <c r="B219" s="188"/>
      <c r="C219" s="129"/>
    </row>
    <row r="220" spans="2:3" ht="14.25">
      <c r="B220" s="188"/>
      <c r="C220" s="129"/>
    </row>
    <row r="221" spans="2:3" ht="14.25">
      <c r="B221" s="188"/>
      <c r="C221" s="129"/>
    </row>
    <row r="222" spans="2:3" ht="14.25">
      <c r="B222" s="188"/>
      <c r="C222" s="129"/>
    </row>
    <row r="223" spans="2:3" ht="14.25">
      <c r="B223" s="188"/>
      <c r="C223" s="129"/>
    </row>
    <row r="224" spans="2:3" ht="14.25">
      <c r="B224" s="188"/>
      <c r="C224" s="129"/>
    </row>
    <row r="225" spans="2:3" ht="14.25">
      <c r="B225" s="188"/>
      <c r="C225" s="129"/>
    </row>
    <row r="226" spans="2:3" ht="14.25">
      <c r="B226" s="188"/>
      <c r="C226" s="129"/>
    </row>
    <row r="227" spans="2:3" ht="14.25">
      <c r="B227" s="188"/>
      <c r="C227" s="129"/>
    </row>
    <row r="228" spans="2:3" ht="14.25">
      <c r="B228" s="188"/>
      <c r="C228" s="129"/>
    </row>
    <row r="229" spans="2:3" ht="14.25">
      <c r="B229" s="188"/>
      <c r="C229" s="129"/>
    </row>
    <row r="230" spans="2:3" ht="14.25">
      <c r="B230" s="188"/>
      <c r="C230" s="129"/>
    </row>
    <row r="231" spans="2:3" ht="14.25">
      <c r="B231" s="188"/>
      <c r="C231" s="129"/>
    </row>
    <row r="232" spans="2:3" ht="14.25">
      <c r="B232" s="188"/>
      <c r="C232" s="129"/>
    </row>
    <row r="233" spans="2:3" ht="14.25">
      <c r="B233" s="188"/>
      <c r="C233" s="129"/>
    </row>
    <row r="234" spans="2:3" ht="14.25">
      <c r="B234" s="188"/>
      <c r="C234" s="129"/>
    </row>
    <row r="235" spans="2:3" ht="14.25">
      <c r="B235" s="188"/>
      <c r="C235" s="129"/>
    </row>
    <row r="236" spans="2:3" ht="14.25">
      <c r="B236" s="188"/>
      <c r="C236" s="129"/>
    </row>
    <row r="237" spans="2:3" ht="14.25">
      <c r="B237" s="188"/>
      <c r="C237" s="129"/>
    </row>
    <row r="238" spans="2:3" ht="14.25">
      <c r="B238" s="188"/>
      <c r="C238" s="129"/>
    </row>
    <row r="239" spans="2:3" ht="14.25">
      <c r="B239" s="188"/>
      <c r="C239" s="129"/>
    </row>
    <row r="240" spans="2:3" ht="14.25">
      <c r="B240" s="188"/>
      <c r="C240" s="129"/>
    </row>
    <row r="241" spans="2:3" ht="14.25">
      <c r="B241" s="188"/>
      <c r="C241" s="129"/>
    </row>
    <row r="242" spans="2:3" ht="14.25">
      <c r="B242" s="188"/>
      <c r="C242" s="129"/>
    </row>
    <row r="243" spans="2:3" ht="14.25">
      <c r="B243" s="188"/>
      <c r="C243" s="129"/>
    </row>
    <row r="244" spans="2:3" ht="14.25">
      <c r="B244" s="188"/>
      <c r="C244" s="129"/>
    </row>
    <row r="245" spans="2:3" ht="14.25">
      <c r="B245" s="188"/>
      <c r="C245" s="129"/>
    </row>
    <row r="246" spans="2:3" ht="14.25">
      <c r="B246" s="188"/>
      <c r="C246" s="129"/>
    </row>
    <row r="247" spans="2:3" ht="14.25">
      <c r="B247" s="188"/>
      <c r="C247" s="129"/>
    </row>
    <row r="248" spans="2:3" ht="14.25">
      <c r="B248" s="188"/>
      <c r="C248" s="129"/>
    </row>
    <row r="249" spans="2:3" ht="14.25">
      <c r="B249" s="188"/>
      <c r="C249" s="129"/>
    </row>
    <row r="250" spans="2:3" ht="14.25">
      <c r="B250" s="188"/>
      <c r="C250" s="129"/>
    </row>
    <row r="251" spans="2:3" ht="14.25">
      <c r="B251" s="188"/>
      <c r="C251" s="129"/>
    </row>
    <row r="252" spans="2:3" ht="14.25">
      <c r="B252" s="188"/>
      <c r="C252" s="129"/>
    </row>
    <row r="253" spans="2:3" ht="14.25">
      <c r="B253" s="188"/>
      <c r="C253" s="129"/>
    </row>
    <row r="254" spans="2:3" ht="14.25">
      <c r="B254" s="188"/>
      <c r="C254" s="129"/>
    </row>
    <row r="255" spans="2:3" ht="14.25">
      <c r="B255" s="188"/>
      <c r="C255" s="129"/>
    </row>
    <row r="256" spans="2:3" ht="14.25">
      <c r="B256" s="188"/>
      <c r="C256" s="129"/>
    </row>
    <row r="257" spans="2:3" ht="14.25">
      <c r="B257" s="188"/>
      <c r="C257" s="129"/>
    </row>
    <row r="258" spans="2:3" ht="14.25">
      <c r="B258" s="188"/>
      <c r="C258" s="129"/>
    </row>
    <row r="259" spans="2:3" ht="14.25">
      <c r="B259" s="188"/>
      <c r="C259" s="129"/>
    </row>
    <row r="260" spans="2:3" ht="14.25">
      <c r="B260" s="188"/>
      <c r="C260" s="129"/>
    </row>
    <row r="261" spans="2:3" ht="14.25">
      <c r="B261" s="188"/>
      <c r="C261" s="129"/>
    </row>
    <row r="262" spans="2:3" ht="14.25">
      <c r="B262" s="188"/>
      <c r="C262" s="129"/>
    </row>
    <row r="263" spans="2:3" ht="14.25">
      <c r="B263" s="188"/>
      <c r="C263" s="129"/>
    </row>
    <row r="264" spans="2:3" ht="14.25">
      <c r="B264" s="188"/>
      <c r="C264" s="129"/>
    </row>
    <row r="265" spans="2:3" ht="14.25">
      <c r="B265" s="188"/>
      <c r="C265" s="129"/>
    </row>
    <row r="266" spans="2:3" ht="14.25">
      <c r="B266" s="188"/>
      <c r="C266" s="129"/>
    </row>
    <row r="267" spans="2:3" ht="14.25">
      <c r="B267" s="188"/>
      <c r="C267" s="129"/>
    </row>
    <row r="268" spans="2:3" ht="14.25">
      <c r="B268" s="188"/>
      <c r="C268" s="129"/>
    </row>
    <row r="269" spans="2:3" ht="14.25">
      <c r="B269" s="188"/>
      <c r="C269" s="129"/>
    </row>
    <row r="270" spans="2:3" ht="14.25">
      <c r="B270" s="188"/>
      <c r="C270" s="129"/>
    </row>
    <row r="271" spans="2:3" ht="14.25">
      <c r="B271" s="188"/>
      <c r="C271" s="129"/>
    </row>
    <row r="272" spans="2:3" ht="14.25">
      <c r="B272" s="188"/>
      <c r="C272" s="129"/>
    </row>
    <row r="273" spans="2:3" ht="14.25">
      <c r="B273" s="188"/>
      <c r="C273" s="129"/>
    </row>
    <row r="274" spans="2:3" ht="14.25">
      <c r="B274" s="188"/>
      <c r="C274" s="129"/>
    </row>
    <row r="275" spans="2:3" ht="14.25">
      <c r="B275" s="188"/>
      <c r="C275" s="129"/>
    </row>
    <row r="276" spans="2:3" ht="14.25">
      <c r="B276" s="188"/>
      <c r="C276" s="129"/>
    </row>
    <row r="277" spans="2:3" ht="14.25">
      <c r="B277" s="188"/>
      <c r="C277" s="129"/>
    </row>
    <row r="278" spans="2:3" ht="14.25">
      <c r="B278" s="188"/>
      <c r="C278" s="129"/>
    </row>
    <row r="279" spans="2:3" ht="14.25">
      <c r="B279" s="188"/>
      <c r="C279" s="129"/>
    </row>
    <row r="280" spans="2:3" ht="14.25">
      <c r="B280" s="188"/>
      <c r="C280" s="129"/>
    </row>
    <row r="281" spans="2:3" ht="14.25">
      <c r="B281" s="188"/>
      <c r="C281" s="129"/>
    </row>
    <row r="282" spans="2:3" ht="14.25">
      <c r="B282" s="188"/>
      <c r="C282" s="129"/>
    </row>
    <row r="283" spans="2:3" ht="14.25">
      <c r="B283" s="188"/>
      <c r="C283" s="129"/>
    </row>
    <row r="284" spans="2:3" ht="14.25">
      <c r="B284" s="188"/>
      <c r="C284" s="129"/>
    </row>
    <row r="285" spans="2:3" ht="14.25">
      <c r="B285" s="188"/>
      <c r="C285" s="129"/>
    </row>
    <row r="286" spans="2:3" ht="14.25">
      <c r="B286" s="188"/>
      <c r="C286" s="129"/>
    </row>
    <row r="287" spans="2:3" ht="14.25">
      <c r="B287" s="188"/>
      <c r="C287" s="129"/>
    </row>
    <row r="288" spans="2:3" ht="14.25">
      <c r="B288" s="188"/>
      <c r="C288" s="129"/>
    </row>
    <row r="289" spans="2:3" ht="14.25">
      <c r="B289" s="188"/>
      <c r="C289" s="129"/>
    </row>
    <row r="290" spans="2:3" ht="14.25">
      <c r="B290" s="188"/>
      <c r="C290" s="129"/>
    </row>
    <row r="291" spans="2:3" ht="14.25">
      <c r="B291" s="188"/>
      <c r="C291" s="129"/>
    </row>
    <row r="292" spans="2:3" ht="14.25">
      <c r="B292" s="188"/>
      <c r="C292" s="129"/>
    </row>
    <row r="293" spans="2:3" ht="14.25">
      <c r="B293" s="188"/>
      <c r="C293" s="129"/>
    </row>
    <row r="294" spans="2:3" ht="14.25">
      <c r="B294" s="188"/>
      <c r="C294" s="129"/>
    </row>
    <row r="295" spans="2:3" ht="14.25">
      <c r="B295" s="188"/>
      <c r="C295" s="129"/>
    </row>
    <row r="296" spans="2:3" ht="14.25">
      <c r="B296" s="188"/>
      <c r="C296" s="129"/>
    </row>
    <row r="297" spans="2:3" ht="14.25">
      <c r="B297" s="188"/>
      <c r="C297" s="129"/>
    </row>
    <row r="298" spans="2:3" ht="14.25">
      <c r="B298" s="188"/>
      <c r="C298" s="129"/>
    </row>
    <row r="299" spans="2:3" ht="14.25">
      <c r="B299" s="188"/>
      <c r="C299" s="129"/>
    </row>
    <row r="300" spans="2:3" ht="14.25">
      <c r="B300" s="188"/>
      <c r="C300" s="129"/>
    </row>
    <row r="301" spans="2:3" ht="14.25">
      <c r="B301" s="188"/>
      <c r="C301" s="129"/>
    </row>
    <row r="302" spans="2:3" ht="14.25">
      <c r="B302" s="188"/>
      <c r="C302" s="129"/>
    </row>
    <row r="303" spans="2:3" ht="14.25">
      <c r="B303" s="188"/>
      <c r="C303" s="129"/>
    </row>
    <row r="304" spans="2:3" ht="14.25">
      <c r="B304" s="188"/>
      <c r="C304" s="129"/>
    </row>
    <row r="305" spans="2:3" ht="14.25">
      <c r="B305" s="188"/>
      <c r="C305" s="129"/>
    </row>
    <row r="306" spans="2:3" ht="14.25">
      <c r="B306" s="188"/>
      <c r="C306" s="129"/>
    </row>
    <row r="307" spans="2:3" ht="14.25">
      <c r="B307" s="188"/>
      <c r="C307" s="129"/>
    </row>
    <row r="308" spans="2:3" ht="14.25">
      <c r="B308" s="188"/>
      <c r="C308" s="129"/>
    </row>
    <row r="309" spans="2:3" ht="14.25">
      <c r="B309" s="188"/>
      <c r="C309" s="129"/>
    </row>
    <row r="310" spans="2:3" ht="14.25">
      <c r="B310" s="188"/>
      <c r="C310" s="129"/>
    </row>
    <row r="311" spans="2:3" ht="14.25">
      <c r="B311" s="188"/>
      <c r="C311" s="129"/>
    </row>
    <row r="312" spans="2:3" ht="14.25">
      <c r="B312" s="188"/>
      <c r="C312" s="129"/>
    </row>
    <row r="313" spans="2:3" ht="14.25">
      <c r="B313" s="188"/>
      <c r="C313" s="129"/>
    </row>
    <row r="314" spans="2:3" ht="14.25">
      <c r="B314" s="188"/>
      <c r="C314" s="129"/>
    </row>
    <row r="315" spans="2:3" ht="14.25">
      <c r="B315" s="188"/>
      <c r="C315" s="129"/>
    </row>
    <row r="316" spans="2:3" ht="14.25">
      <c r="B316" s="188"/>
      <c r="C316" s="129"/>
    </row>
    <row r="317" spans="2:3" ht="14.25">
      <c r="B317" s="188"/>
      <c r="C317" s="129"/>
    </row>
    <row r="318" spans="2:3" ht="14.25">
      <c r="B318" s="188"/>
      <c r="C318" s="129"/>
    </row>
    <row r="319" spans="2:3" ht="14.25">
      <c r="B319" s="188"/>
      <c r="C319" s="129"/>
    </row>
    <row r="320" spans="2:3" ht="14.25">
      <c r="B320" s="188"/>
      <c r="C320" s="129"/>
    </row>
    <row r="321" spans="2:3" ht="14.25">
      <c r="B321" s="188"/>
      <c r="C321" s="129"/>
    </row>
    <row r="322" spans="2:3" ht="14.25">
      <c r="B322" s="188"/>
      <c r="C322" s="129"/>
    </row>
    <row r="323" spans="2:3" ht="14.25">
      <c r="B323" s="188"/>
      <c r="C323" s="129"/>
    </row>
    <row r="324" spans="2:3" ht="14.25">
      <c r="B324" s="188"/>
      <c r="C324" s="129"/>
    </row>
    <row r="325" spans="2:3" ht="14.25">
      <c r="B325" s="188"/>
      <c r="C325" s="129"/>
    </row>
    <row r="326" spans="2:3" ht="14.25">
      <c r="B326" s="188"/>
      <c r="C326" s="129"/>
    </row>
    <row r="327" spans="2:3" ht="14.25">
      <c r="B327" s="188"/>
      <c r="C327" s="129"/>
    </row>
    <row r="328" spans="2:3" ht="14.25">
      <c r="B328" s="188"/>
      <c r="C328" s="129"/>
    </row>
    <row r="329" spans="2:3" ht="14.25">
      <c r="B329" s="188"/>
      <c r="C329" s="129"/>
    </row>
    <row r="330" spans="2:3" ht="14.25">
      <c r="B330" s="188"/>
      <c r="C330" s="129"/>
    </row>
    <row r="331" spans="2:3" ht="14.25">
      <c r="B331" s="188"/>
      <c r="C331" s="129"/>
    </row>
    <row r="332" spans="2:3" ht="14.25">
      <c r="B332" s="188"/>
      <c r="C332" s="129"/>
    </row>
    <row r="333" spans="2:3" ht="14.25">
      <c r="B333" s="188"/>
      <c r="C333" s="129"/>
    </row>
    <row r="334" spans="2:3" ht="14.25">
      <c r="B334" s="188"/>
      <c r="C334" s="129"/>
    </row>
    <row r="335" spans="2:3" ht="14.25">
      <c r="B335" s="188"/>
      <c r="C335" s="129"/>
    </row>
    <row r="336" spans="2:3" ht="14.25">
      <c r="B336" s="188"/>
      <c r="C336" s="129"/>
    </row>
    <row r="337" spans="2:3" ht="14.25">
      <c r="B337" s="188"/>
      <c r="C337" s="129"/>
    </row>
    <row r="338" spans="2:3" ht="14.25">
      <c r="B338" s="188"/>
      <c r="C338" s="129"/>
    </row>
    <row r="339" spans="2:3" ht="14.25">
      <c r="B339" s="188"/>
      <c r="C339" s="129"/>
    </row>
    <row r="340" spans="2:3" ht="14.25">
      <c r="B340" s="188"/>
      <c r="C340" s="129"/>
    </row>
    <row r="341" spans="2:3" ht="14.25">
      <c r="B341" s="188"/>
      <c r="C341" s="129"/>
    </row>
    <row r="342" spans="2:3" ht="14.25">
      <c r="B342" s="188"/>
      <c r="C342" s="129"/>
    </row>
    <row r="343" spans="2:3" ht="14.25">
      <c r="B343" s="188"/>
      <c r="C343" s="129"/>
    </row>
    <row r="344" spans="2:3" ht="14.25">
      <c r="B344" s="188"/>
      <c r="C344" s="129"/>
    </row>
    <row r="345" spans="2:3" ht="14.25">
      <c r="B345" s="188"/>
      <c r="C345" s="129"/>
    </row>
    <row r="346" spans="2:3" ht="14.25">
      <c r="B346" s="188"/>
      <c r="C346" s="129"/>
    </row>
    <row r="347" spans="2:3" ht="14.25">
      <c r="B347" s="188"/>
      <c r="C347" s="129"/>
    </row>
    <row r="348" spans="2:3" ht="14.25">
      <c r="B348" s="188"/>
      <c r="C348" s="129"/>
    </row>
    <row r="349" spans="2:3" ht="14.25">
      <c r="B349" s="188"/>
      <c r="C349" s="129"/>
    </row>
    <row r="350" spans="2:3" ht="14.25">
      <c r="B350" s="188"/>
      <c r="C350" s="129"/>
    </row>
    <row r="351" spans="2:3" ht="14.25">
      <c r="B351" s="188"/>
      <c r="C351" s="129"/>
    </row>
    <row r="352" spans="2:3" ht="14.25">
      <c r="B352" s="188"/>
      <c r="C352" s="129"/>
    </row>
    <row r="353" spans="2:3" ht="14.25">
      <c r="B353" s="188"/>
      <c r="C353" s="129"/>
    </row>
    <row r="354" spans="2:3" ht="14.25">
      <c r="B354" s="188"/>
      <c r="C354" s="129"/>
    </row>
    <row r="355" spans="2:3" ht="14.25">
      <c r="B355" s="188"/>
      <c r="C355" s="129"/>
    </row>
    <row r="356" spans="2:3" ht="14.25">
      <c r="B356" s="188"/>
      <c r="C356" s="129"/>
    </row>
    <row r="357" spans="2:3" ht="14.25">
      <c r="B357" s="188"/>
      <c r="C357" s="129"/>
    </row>
    <row r="358" spans="2:3" ht="14.25">
      <c r="B358" s="188"/>
      <c r="C358" s="129"/>
    </row>
    <row r="359" spans="2:3" ht="14.25">
      <c r="B359" s="188"/>
      <c r="C359" s="129"/>
    </row>
    <row r="360" spans="2:3" ht="14.25">
      <c r="B360" s="188"/>
      <c r="C360" s="129"/>
    </row>
    <row r="361" spans="2:3" ht="14.25">
      <c r="B361" s="188"/>
      <c r="C361" s="129"/>
    </row>
    <row r="362" spans="2:3" ht="14.25">
      <c r="B362" s="188"/>
      <c r="C362" s="129"/>
    </row>
    <row r="363" spans="2:3" ht="14.25">
      <c r="B363" s="188"/>
      <c r="C363" s="129"/>
    </row>
    <row r="364" spans="2:3" ht="14.25">
      <c r="B364" s="188"/>
      <c r="C364" s="129"/>
    </row>
    <row r="365" spans="2:3" ht="14.25">
      <c r="B365" s="188"/>
      <c r="C365" s="129"/>
    </row>
    <row r="366" spans="2:3" ht="14.25">
      <c r="B366" s="188"/>
      <c r="C366" s="129"/>
    </row>
    <row r="367" spans="2:3" ht="14.25">
      <c r="B367" s="188"/>
      <c r="C367" s="129"/>
    </row>
    <row r="368" spans="2:3" ht="14.25">
      <c r="B368" s="188"/>
      <c r="C368" s="129"/>
    </row>
    <row r="369" spans="2:3" ht="14.25">
      <c r="B369" s="188"/>
      <c r="C369" s="129"/>
    </row>
    <row r="370" spans="2:3" ht="14.25">
      <c r="B370" s="188"/>
      <c r="C370" s="129"/>
    </row>
    <row r="371" spans="2:3" ht="14.25">
      <c r="B371" s="188"/>
      <c r="C371" s="129"/>
    </row>
    <row r="372" spans="2:3" ht="14.25">
      <c r="B372" s="188"/>
      <c r="C372" s="129"/>
    </row>
    <row r="373" spans="2:3" ht="14.25">
      <c r="B373" s="188"/>
      <c r="C373" s="129"/>
    </row>
    <row r="374" spans="2:3" ht="14.25">
      <c r="B374" s="188"/>
      <c r="C374" s="129"/>
    </row>
    <row r="375" spans="2:3" ht="14.25">
      <c r="B375" s="188"/>
      <c r="C375" s="129"/>
    </row>
    <row r="376" spans="2:3" ht="14.25">
      <c r="B376" s="188"/>
      <c r="C376" s="129"/>
    </row>
    <row r="377" spans="2:3" ht="14.25">
      <c r="B377" s="188"/>
      <c r="C377" s="129"/>
    </row>
    <row r="378" spans="2:3" ht="14.25">
      <c r="B378" s="188"/>
      <c r="C378" s="129"/>
    </row>
    <row r="379" spans="2:3" ht="14.25">
      <c r="B379" s="188"/>
      <c r="C379" s="129"/>
    </row>
    <row r="380" spans="2:3" ht="14.25">
      <c r="B380" s="188"/>
      <c r="C380" s="129"/>
    </row>
    <row r="381" spans="2:3" ht="14.25">
      <c r="B381" s="188"/>
      <c r="C381" s="129"/>
    </row>
    <row r="382" spans="2:3" ht="14.25">
      <c r="B382" s="188"/>
      <c r="C382" s="129"/>
    </row>
    <row r="383" spans="2:3" ht="14.25">
      <c r="B383" s="188"/>
      <c r="C383" s="129"/>
    </row>
    <row r="384" spans="2:3" ht="14.25">
      <c r="B384" s="188"/>
      <c r="C384" s="129"/>
    </row>
    <row r="385" spans="2:3" ht="14.25">
      <c r="B385" s="188"/>
      <c r="C385" s="129"/>
    </row>
    <row r="386" spans="2:3" ht="14.25">
      <c r="B386" s="188"/>
      <c r="C386" s="129"/>
    </row>
    <row r="387" spans="2:3" ht="14.25">
      <c r="B387" s="188"/>
      <c r="C387" s="129"/>
    </row>
    <row r="388" spans="2:3" ht="14.25">
      <c r="B388" s="188"/>
      <c r="C388" s="129"/>
    </row>
    <row r="389" spans="2:3" ht="14.25">
      <c r="B389" s="188"/>
      <c r="C389" s="129"/>
    </row>
    <row r="390" spans="2:3" ht="14.25">
      <c r="B390" s="188"/>
      <c r="C390" s="129"/>
    </row>
    <row r="391" spans="2:3" ht="14.25">
      <c r="B391" s="188"/>
      <c r="C391" s="129"/>
    </row>
    <row r="392" spans="2:3" ht="14.25">
      <c r="B392" s="188"/>
      <c r="C392" s="129"/>
    </row>
    <row r="393" spans="2:3" ht="14.25">
      <c r="B393" s="188"/>
      <c r="C393" s="129"/>
    </row>
    <row r="394" spans="2:3" ht="14.25">
      <c r="B394" s="188"/>
      <c r="C394" s="129"/>
    </row>
    <row r="395" spans="2:3" ht="14.25">
      <c r="B395" s="188"/>
      <c r="C395" s="129"/>
    </row>
    <row r="396" spans="2:3" ht="14.25">
      <c r="B396" s="188"/>
      <c r="C396" s="129"/>
    </row>
    <row r="397" spans="2:3" ht="14.25">
      <c r="B397" s="188"/>
      <c r="C397" s="129"/>
    </row>
    <row r="398" spans="2:3" ht="14.25">
      <c r="B398" s="188"/>
      <c r="C398" s="129"/>
    </row>
    <row r="399" spans="2:3" ht="14.25">
      <c r="B399" s="188"/>
      <c r="C399" s="129"/>
    </row>
    <row r="400" spans="2:3" ht="14.25">
      <c r="B400" s="188"/>
      <c r="C400" s="129"/>
    </row>
    <row r="401" spans="2:3" ht="14.25">
      <c r="B401" s="188"/>
      <c r="C401" s="129"/>
    </row>
    <row r="402" spans="2:3" ht="14.25">
      <c r="B402" s="188"/>
      <c r="C402" s="129"/>
    </row>
    <row r="403" spans="2:3" ht="14.25">
      <c r="B403" s="188"/>
      <c r="C403" s="129"/>
    </row>
    <row r="404" spans="2:3" ht="14.25">
      <c r="B404" s="188"/>
      <c r="C404" s="129"/>
    </row>
    <row r="405" spans="2:3" ht="14.25">
      <c r="B405" s="188"/>
      <c r="C405" s="129"/>
    </row>
    <row r="406" spans="2:3" ht="14.25">
      <c r="B406" s="188"/>
      <c r="C406" s="129"/>
    </row>
    <row r="407" spans="2:3" ht="14.25">
      <c r="B407" s="188"/>
      <c r="C407" s="129"/>
    </row>
    <row r="408" spans="2:3" ht="14.25">
      <c r="B408" s="188"/>
      <c r="C408" s="129"/>
    </row>
    <row r="409" spans="2:3" ht="14.25">
      <c r="B409" s="188"/>
      <c r="C409" s="129"/>
    </row>
    <row r="410" spans="2:3" ht="14.25">
      <c r="B410" s="188"/>
      <c r="C410" s="129"/>
    </row>
    <row r="411" spans="2:3" ht="14.25">
      <c r="B411" s="188"/>
      <c r="C411" s="129"/>
    </row>
    <row r="412" spans="2:3" ht="14.25">
      <c r="B412" s="188"/>
      <c r="C412" s="129"/>
    </row>
    <row r="413" spans="2:3" ht="14.25">
      <c r="B413" s="188"/>
      <c r="C413" s="129"/>
    </row>
    <row r="414" spans="2:3" ht="14.25">
      <c r="B414" s="188"/>
      <c r="C414" s="129"/>
    </row>
    <row r="415" spans="2:3" ht="14.25">
      <c r="B415" s="188"/>
      <c r="C415" s="129"/>
    </row>
    <row r="416" spans="2:3" ht="14.25">
      <c r="B416" s="188"/>
      <c r="C416" s="129"/>
    </row>
    <row r="417" spans="2:3" ht="14.25">
      <c r="B417" s="188"/>
      <c r="C417" s="129"/>
    </row>
    <row r="418" spans="2:3" ht="14.25">
      <c r="B418" s="188"/>
      <c r="C418" s="129"/>
    </row>
    <row r="419" spans="2:3" ht="14.25">
      <c r="B419" s="188"/>
      <c r="C419" s="129"/>
    </row>
    <row r="420" spans="2:3" ht="14.25">
      <c r="B420" s="188"/>
      <c r="C420" s="129"/>
    </row>
    <row r="421" spans="2:3" ht="14.25">
      <c r="B421" s="188"/>
      <c r="C421" s="129"/>
    </row>
    <row r="422" spans="2:3" ht="14.25">
      <c r="B422" s="188"/>
      <c r="C422" s="129"/>
    </row>
    <row r="423" spans="2:3" ht="14.25">
      <c r="B423" s="188"/>
      <c r="C423" s="129"/>
    </row>
    <row r="424" spans="2:3" ht="14.25">
      <c r="B424" s="188"/>
      <c r="C424" s="129"/>
    </row>
    <row r="425" spans="2:3" ht="14.25">
      <c r="B425" s="188"/>
      <c r="C425" s="129"/>
    </row>
    <row r="426" spans="2:3" ht="14.25">
      <c r="B426" s="188"/>
      <c r="C426" s="129"/>
    </row>
    <row r="427" spans="2:3" ht="14.25">
      <c r="B427" s="188"/>
      <c r="C427" s="129"/>
    </row>
    <row r="428" spans="2:3" ht="14.25">
      <c r="B428" s="188"/>
      <c r="C428" s="129"/>
    </row>
    <row r="429" spans="2:3" ht="14.25">
      <c r="B429" s="188"/>
      <c r="C429" s="129"/>
    </row>
    <row r="430" spans="2:3" ht="14.25">
      <c r="B430" s="188"/>
      <c r="C430" s="129"/>
    </row>
    <row r="431" spans="2:3" ht="14.25">
      <c r="B431" s="188"/>
      <c r="C431" s="129"/>
    </row>
    <row r="432" spans="2:3" ht="14.25">
      <c r="B432" s="188"/>
      <c r="C432" s="129"/>
    </row>
    <row r="433" spans="2:3" ht="14.25">
      <c r="B433" s="188"/>
      <c r="C433" s="129"/>
    </row>
    <row r="434" spans="2:3" ht="14.25">
      <c r="B434" s="188"/>
      <c r="C434" s="129"/>
    </row>
    <row r="435" spans="2:3" ht="14.25">
      <c r="B435" s="188"/>
      <c r="C435" s="129"/>
    </row>
    <row r="436" spans="2:3" ht="14.25">
      <c r="B436" s="188"/>
      <c r="C436" s="129"/>
    </row>
    <row r="437" spans="2:3" ht="14.25">
      <c r="B437" s="188"/>
      <c r="C437" s="129"/>
    </row>
    <row r="438" spans="2:3" ht="14.25">
      <c r="B438" s="188"/>
      <c r="C438" s="129"/>
    </row>
    <row r="439" spans="2:3" ht="14.25">
      <c r="B439" s="188"/>
      <c r="C439" s="129"/>
    </row>
    <row r="440" spans="2:3" ht="14.25">
      <c r="B440" s="188"/>
      <c r="C440" s="129"/>
    </row>
    <row r="441" spans="2:3" ht="14.25">
      <c r="B441" s="188"/>
      <c r="C441" s="129"/>
    </row>
    <row r="442" spans="2:3" ht="14.25">
      <c r="B442" s="188"/>
      <c r="C442" s="129"/>
    </row>
    <row r="443" spans="2:3" ht="14.25">
      <c r="B443" s="188"/>
      <c r="C443" s="129"/>
    </row>
    <row r="444" spans="2:3" ht="14.25">
      <c r="B444" s="188"/>
      <c r="C444" s="129"/>
    </row>
    <row r="445" spans="2:3" ht="14.25">
      <c r="B445" s="188"/>
      <c r="C445" s="129"/>
    </row>
    <row r="446" spans="2:3" ht="14.25">
      <c r="B446" s="188"/>
      <c r="C446" s="129"/>
    </row>
    <row r="447" spans="2:3" ht="14.25">
      <c r="B447" s="188"/>
      <c r="C447" s="129"/>
    </row>
    <row r="448" spans="2:3" ht="14.25">
      <c r="B448" s="188"/>
      <c r="C448" s="129"/>
    </row>
    <row r="449" spans="2:3" ht="14.25">
      <c r="B449" s="188"/>
      <c r="C449" s="129"/>
    </row>
    <row r="450" spans="2:3" ht="14.25">
      <c r="B450" s="188"/>
      <c r="C450" s="129"/>
    </row>
    <row r="451" spans="2:3" ht="14.25">
      <c r="B451" s="188"/>
      <c r="C451" s="129"/>
    </row>
    <row r="452" spans="2:3" ht="14.25">
      <c r="B452" s="188"/>
      <c r="C452" s="129"/>
    </row>
    <row r="453" spans="2:3" ht="14.25">
      <c r="B453" s="188"/>
      <c r="C453" s="129"/>
    </row>
    <row r="454" spans="2:3" ht="14.25">
      <c r="B454" s="188"/>
      <c r="C454" s="129"/>
    </row>
    <row r="455" spans="2:3" ht="14.25">
      <c r="B455" s="188"/>
      <c r="C455" s="129"/>
    </row>
    <row r="456" spans="2:3" ht="14.25">
      <c r="B456" s="188"/>
      <c r="C456" s="129"/>
    </row>
    <row r="457" spans="2:3" ht="14.25">
      <c r="B457" s="188"/>
      <c r="C457" s="129"/>
    </row>
    <row r="458" spans="2:3" ht="14.25">
      <c r="B458" s="188"/>
      <c r="C458" s="129"/>
    </row>
    <row r="459" spans="2:3" ht="14.25">
      <c r="B459" s="188"/>
      <c r="C459" s="129"/>
    </row>
    <row r="460" spans="2:3" ht="14.25">
      <c r="B460" s="188"/>
      <c r="C460" s="129"/>
    </row>
    <row r="461" spans="2:3" ht="14.25">
      <c r="B461" s="188"/>
      <c r="C461" s="129"/>
    </row>
    <row r="462" spans="2:3" ht="14.25">
      <c r="B462" s="188"/>
      <c r="C462" s="129"/>
    </row>
    <row r="463" spans="2:3" ht="14.25">
      <c r="B463" s="188"/>
      <c r="C463" s="129"/>
    </row>
    <row r="464" spans="2:3" ht="14.25">
      <c r="B464" s="188"/>
      <c r="C464" s="129"/>
    </row>
    <row r="465" spans="2:3" ht="14.25">
      <c r="B465" s="188"/>
      <c r="C465" s="129"/>
    </row>
    <row r="466" spans="2:3" ht="14.25">
      <c r="B466" s="188"/>
      <c r="C466" s="129"/>
    </row>
    <row r="467" spans="2:3" ht="14.25">
      <c r="B467" s="188"/>
      <c r="C467" s="129"/>
    </row>
    <row r="468" spans="2:3" ht="14.25">
      <c r="B468" s="188"/>
      <c r="C468" s="129"/>
    </row>
    <row r="469" spans="2:3" ht="14.25">
      <c r="B469" s="188"/>
      <c r="C469" s="129"/>
    </row>
    <row r="470" spans="2:3" ht="14.25">
      <c r="B470" s="188"/>
      <c r="C470" s="129"/>
    </row>
    <row r="471" spans="2:3" ht="14.25">
      <c r="B471" s="188"/>
      <c r="C471" s="129"/>
    </row>
    <row r="472" spans="2:3" ht="14.25">
      <c r="B472" s="188"/>
      <c r="C472" s="129"/>
    </row>
    <row r="473" spans="2:3" ht="14.25">
      <c r="B473" s="188"/>
      <c r="C473" s="129"/>
    </row>
    <row r="474" spans="2:3" ht="14.25">
      <c r="B474" s="188"/>
      <c r="C474" s="129"/>
    </row>
    <row r="475" spans="2:3" ht="14.25">
      <c r="B475" s="188"/>
      <c r="C475" s="129"/>
    </row>
    <row r="476" spans="2:3" ht="14.25">
      <c r="B476" s="188"/>
      <c r="C476" s="129"/>
    </row>
    <row r="477" spans="2:3" ht="14.25">
      <c r="B477" s="188"/>
      <c r="C477" s="129"/>
    </row>
    <row r="478" spans="2:3" ht="14.25">
      <c r="B478" s="188"/>
      <c r="C478" s="129"/>
    </row>
    <row r="479" spans="2:3" ht="14.25">
      <c r="B479" s="188"/>
      <c r="C479" s="129"/>
    </row>
    <row r="480" spans="2:3" ht="14.25">
      <c r="B480" s="188"/>
      <c r="C480" s="129"/>
    </row>
    <row r="481" spans="2:3" ht="14.25">
      <c r="B481" s="188"/>
      <c r="C481" s="129"/>
    </row>
    <row r="482" spans="2:3" ht="14.25">
      <c r="B482" s="188"/>
      <c r="C482" s="129"/>
    </row>
    <row r="483" spans="2:3" ht="14.25">
      <c r="B483" s="188"/>
      <c r="C483" s="129"/>
    </row>
    <row r="484" spans="2:3" ht="14.25">
      <c r="B484" s="188"/>
      <c r="C484" s="129"/>
    </row>
    <row r="485" spans="2:3" ht="14.25">
      <c r="B485" s="188"/>
      <c r="C485" s="129"/>
    </row>
    <row r="486" spans="2:3" ht="14.25">
      <c r="B486" s="188"/>
      <c r="C486" s="129"/>
    </row>
    <row r="487" spans="2:3" ht="14.25">
      <c r="B487" s="188"/>
      <c r="C487" s="129"/>
    </row>
    <row r="488" spans="2:3" ht="14.25">
      <c r="B488" s="188"/>
      <c r="C488" s="129"/>
    </row>
    <row r="489" spans="2:3" ht="14.25">
      <c r="B489" s="188"/>
      <c r="C489" s="129"/>
    </row>
    <row r="490" spans="2:3" ht="14.25">
      <c r="B490" s="188"/>
      <c r="C490" s="129"/>
    </row>
    <row r="491" spans="2:3" ht="14.25">
      <c r="B491" s="188"/>
      <c r="C491" s="129"/>
    </row>
    <row r="492" spans="2:3" ht="14.25">
      <c r="B492" s="188"/>
      <c r="C492" s="129"/>
    </row>
    <row r="493" spans="2:3" ht="14.25">
      <c r="B493" s="188"/>
      <c r="C493" s="129"/>
    </row>
    <row r="494" spans="2:3" ht="14.25">
      <c r="B494" s="188"/>
      <c r="C494" s="129"/>
    </row>
    <row r="495" spans="2:3" ht="14.25">
      <c r="B495" s="188"/>
      <c r="C495" s="129"/>
    </row>
    <row r="496" spans="2:3" ht="14.25">
      <c r="B496" s="188"/>
      <c r="C496" s="129"/>
    </row>
    <row r="497" spans="2:3" ht="14.25">
      <c r="B497" s="188"/>
      <c r="C497" s="129"/>
    </row>
    <row r="498" spans="2:3" ht="14.25">
      <c r="B498" s="188"/>
      <c r="C498" s="129"/>
    </row>
    <row r="499" spans="2:3" ht="14.25">
      <c r="B499" s="188"/>
      <c r="C499" s="129"/>
    </row>
    <row r="500" spans="2:3" ht="14.25">
      <c r="B500" s="188"/>
      <c r="C500" s="129"/>
    </row>
    <row r="501" spans="2:3" ht="14.25">
      <c r="B501" s="188"/>
      <c r="C501" s="129"/>
    </row>
    <row r="502" spans="2:3" ht="14.25">
      <c r="B502" s="188"/>
      <c r="C502" s="129"/>
    </row>
    <row r="503" spans="2:3" ht="14.25">
      <c r="B503" s="188"/>
      <c r="C503" s="129"/>
    </row>
    <row r="504" spans="2:3" ht="14.25">
      <c r="B504" s="188"/>
      <c r="C504" s="129"/>
    </row>
    <row r="505" spans="2:3" ht="14.25">
      <c r="B505" s="188"/>
      <c r="C505" s="129"/>
    </row>
    <row r="506" spans="2:3" ht="14.25">
      <c r="B506" s="188"/>
      <c r="C506" s="129"/>
    </row>
    <row r="507" spans="2:3" ht="14.25">
      <c r="B507" s="188"/>
      <c r="C507" s="129"/>
    </row>
    <row r="508" spans="2:3" ht="14.25">
      <c r="B508" s="188"/>
      <c r="C508" s="129"/>
    </row>
    <row r="509" spans="2:3" ht="14.25">
      <c r="B509" s="188"/>
      <c r="C509" s="129"/>
    </row>
    <row r="510" spans="2:3" ht="14.25">
      <c r="B510" s="188"/>
      <c r="C510" s="129"/>
    </row>
    <row r="511" spans="2:3" ht="14.25">
      <c r="B511" s="188"/>
      <c r="C511" s="129"/>
    </row>
    <row r="512" spans="2:3" ht="14.25">
      <c r="B512" s="188"/>
      <c r="C512" s="129"/>
    </row>
    <row r="513" spans="2:3" ht="14.25">
      <c r="B513" s="188"/>
      <c r="C513" s="129"/>
    </row>
    <row r="514" spans="2:3" ht="14.25">
      <c r="B514" s="188"/>
      <c r="C514" s="129"/>
    </row>
    <row r="515" spans="2:3" ht="14.25">
      <c r="B515" s="188"/>
      <c r="C515" s="129"/>
    </row>
    <row r="516" spans="2:3" ht="14.25">
      <c r="B516" s="188"/>
      <c r="C516" s="129"/>
    </row>
    <row r="517" spans="2:3" ht="14.25">
      <c r="B517" s="188"/>
      <c r="C517" s="129"/>
    </row>
    <row r="518" spans="2:3" ht="14.25">
      <c r="B518" s="188"/>
      <c r="C518" s="129"/>
    </row>
    <row r="519" spans="2:3" ht="14.25">
      <c r="B519" s="188"/>
      <c r="C519" s="129"/>
    </row>
    <row r="520" spans="2:3" ht="14.25">
      <c r="B520" s="188"/>
      <c r="C520" s="129"/>
    </row>
    <row r="521" spans="2:3" ht="14.25">
      <c r="B521" s="188"/>
      <c r="C521" s="129"/>
    </row>
    <row r="522" spans="2:3" ht="14.25">
      <c r="B522" s="188"/>
      <c r="C522" s="129"/>
    </row>
    <row r="523" spans="2:3" ht="14.25">
      <c r="B523" s="188"/>
      <c r="C523" s="129"/>
    </row>
    <row r="524" spans="2:3" ht="14.25">
      <c r="B524" s="188"/>
      <c r="C524" s="129"/>
    </row>
    <row r="525" spans="2:3" ht="14.25">
      <c r="B525" s="188"/>
      <c r="C525" s="129"/>
    </row>
    <row r="526" spans="2:3" ht="14.25">
      <c r="B526" s="188"/>
      <c r="C526" s="129"/>
    </row>
    <row r="527" spans="2:3" ht="14.25">
      <c r="B527" s="188"/>
      <c r="C527" s="129"/>
    </row>
    <row r="528" spans="2:3" ht="14.25">
      <c r="B528" s="188"/>
      <c r="C528" s="129"/>
    </row>
    <row r="529" spans="2:3" ht="14.25">
      <c r="B529" s="188"/>
      <c r="C529" s="129"/>
    </row>
    <row r="530" spans="2:3" ht="14.25">
      <c r="B530" s="188"/>
      <c r="C530" s="129"/>
    </row>
    <row r="531" spans="2:3" ht="14.25">
      <c r="B531" s="188"/>
      <c r="C531" s="129"/>
    </row>
    <row r="532" spans="2:3" ht="14.25">
      <c r="B532" s="188"/>
      <c r="C532" s="129"/>
    </row>
    <row r="533" spans="2:3" ht="14.25">
      <c r="B533" s="188"/>
      <c r="C533" s="129"/>
    </row>
    <row r="534" spans="2:3" ht="14.25">
      <c r="B534" s="188"/>
      <c r="C534" s="129"/>
    </row>
    <row r="535" spans="2:3" ht="14.25">
      <c r="B535" s="188"/>
      <c r="C535" s="129"/>
    </row>
    <row r="536" spans="2:3" ht="14.25">
      <c r="B536" s="188"/>
      <c r="C536" s="129"/>
    </row>
    <row r="537" spans="2:3" ht="14.25">
      <c r="B537" s="188"/>
      <c r="C537" s="129"/>
    </row>
    <row r="538" spans="2:3" ht="14.25">
      <c r="B538" s="188"/>
      <c r="C538" s="129"/>
    </row>
    <row r="539" spans="2:3" ht="14.25">
      <c r="B539" s="188"/>
      <c r="C539" s="129"/>
    </row>
    <row r="540" spans="2:3" ht="14.25">
      <c r="B540" s="188"/>
      <c r="C540" s="129"/>
    </row>
    <row r="541" spans="2:3" ht="14.25">
      <c r="B541" s="188"/>
      <c r="C541" s="129"/>
    </row>
    <row r="542" spans="2:3" ht="14.25">
      <c r="B542" s="188"/>
      <c r="C542" s="129"/>
    </row>
    <row r="543" spans="2:3" ht="14.25">
      <c r="B543" s="188"/>
      <c r="C543" s="129"/>
    </row>
    <row r="544" spans="2:3" ht="14.25">
      <c r="B544" s="188"/>
      <c r="C544" s="129"/>
    </row>
    <row r="545" spans="2:3" ht="14.25">
      <c r="B545" s="188"/>
      <c r="C545" s="129"/>
    </row>
    <row r="546" spans="2:3" ht="14.25">
      <c r="B546" s="188"/>
      <c r="C546" s="129"/>
    </row>
    <row r="547" spans="2:3" ht="14.25">
      <c r="B547" s="188"/>
      <c r="C547" s="129"/>
    </row>
    <row r="548" spans="2:3" ht="14.25">
      <c r="B548" s="188"/>
      <c r="C548" s="129"/>
    </row>
    <row r="549" spans="2:3" ht="14.25">
      <c r="B549" s="188"/>
      <c r="C549" s="129"/>
    </row>
    <row r="550" spans="2:3" ht="14.25">
      <c r="B550" s="188"/>
      <c r="C550" s="129"/>
    </row>
    <row r="551" spans="2:3" ht="14.25">
      <c r="B551" s="188"/>
      <c r="C551" s="129"/>
    </row>
    <row r="552" spans="2:3" ht="14.25">
      <c r="B552" s="188"/>
      <c r="C552" s="129"/>
    </row>
    <row r="553" spans="2:3" ht="14.25">
      <c r="B553" s="188"/>
      <c r="C553" s="129"/>
    </row>
    <row r="554" spans="2:3" ht="14.25">
      <c r="B554" s="188"/>
      <c r="C554" s="129"/>
    </row>
    <row r="555" spans="2:3" ht="14.25">
      <c r="B555" s="188"/>
      <c r="C555" s="129"/>
    </row>
    <row r="556" spans="2:3" ht="14.25">
      <c r="B556" s="188"/>
      <c r="C556" s="129"/>
    </row>
    <row r="557" spans="2:3" ht="14.25">
      <c r="B557" s="188"/>
      <c r="C557" s="129"/>
    </row>
    <row r="558" spans="2:3" ht="14.25">
      <c r="B558" s="188"/>
      <c r="C558" s="129"/>
    </row>
    <row r="559" spans="2:3" ht="14.25">
      <c r="B559" s="188"/>
      <c r="C559" s="129"/>
    </row>
    <row r="560" spans="2:3" ht="14.25">
      <c r="B560" s="188"/>
      <c r="C560" s="129"/>
    </row>
    <row r="561" spans="2:3" ht="14.25">
      <c r="B561" s="188"/>
      <c r="C561" s="129"/>
    </row>
    <row r="562" spans="2:3" ht="14.25">
      <c r="B562" s="188"/>
      <c r="C562" s="129"/>
    </row>
    <row r="563" spans="2:3" ht="14.25">
      <c r="B563" s="188"/>
      <c r="C563" s="129"/>
    </row>
    <row r="564" spans="2:3" ht="14.25">
      <c r="B564" s="188"/>
      <c r="C564" s="129"/>
    </row>
    <row r="565" spans="2:3" ht="14.25">
      <c r="B565" s="188"/>
      <c r="C565" s="129"/>
    </row>
    <row r="566" spans="2:3" ht="14.25">
      <c r="B566" s="188"/>
      <c r="C566" s="129"/>
    </row>
    <row r="567" spans="2:3" ht="14.25">
      <c r="B567" s="188"/>
      <c r="C567" s="129"/>
    </row>
    <row r="568" spans="2:3" ht="14.25">
      <c r="B568" s="188"/>
      <c r="C568" s="129"/>
    </row>
    <row r="569" spans="2:3" ht="14.25">
      <c r="B569" s="188"/>
      <c r="C569" s="129"/>
    </row>
    <row r="570" spans="2:3" ht="14.25">
      <c r="B570" s="188"/>
      <c r="C570" s="129"/>
    </row>
    <row r="571" spans="2:3" ht="14.25">
      <c r="B571" s="188"/>
      <c r="C571" s="129"/>
    </row>
    <row r="572" spans="2:3" ht="14.25">
      <c r="B572" s="188"/>
      <c r="C572" s="129"/>
    </row>
    <row r="573" spans="2:3" ht="14.25">
      <c r="B573" s="188"/>
      <c r="C573" s="129"/>
    </row>
    <row r="574" spans="2:3" ht="14.25">
      <c r="B574" s="188"/>
      <c r="C574" s="129"/>
    </row>
    <row r="575" spans="2:3" ht="14.25">
      <c r="B575" s="188"/>
      <c r="C575" s="129"/>
    </row>
    <row r="576" spans="2:3" ht="14.25">
      <c r="B576" s="188"/>
      <c r="C576" s="129"/>
    </row>
    <row r="577" spans="2:3" ht="14.25">
      <c r="B577" s="188"/>
      <c r="C577" s="129"/>
    </row>
    <row r="578" spans="2:3" ht="14.25">
      <c r="B578" s="188"/>
      <c r="C578" s="129"/>
    </row>
    <row r="579" spans="2:3" ht="14.25">
      <c r="B579" s="188"/>
      <c r="C579" s="129"/>
    </row>
    <row r="580" spans="2:3" ht="14.25">
      <c r="B580" s="188"/>
      <c r="C580" s="129"/>
    </row>
    <row r="581" spans="2:3" ht="14.25">
      <c r="B581" s="188"/>
      <c r="C581" s="129"/>
    </row>
    <row r="582" spans="2:3" ht="14.25">
      <c r="B582" s="188"/>
      <c r="C582" s="129"/>
    </row>
    <row r="583" spans="2:3" ht="14.25">
      <c r="B583" s="188"/>
      <c r="C583" s="129"/>
    </row>
    <row r="584" spans="2:3" ht="14.25">
      <c r="B584" s="188"/>
      <c r="C584" s="129"/>
    </row>
    <row r="585" spans="2:3" ht="14.25">
      <c r="B585" s="188"/>
      <c r="C585" s="129"/>
    </row>
    <row r="586" spans="2:3" ht="14.25">
      <c r="B586" s="188"/>
      <c r="C586" s="129"/>
    </row>
    <row r="587" spans="2:3" ht="14.25">
      <c r="B587" s="188"/>
      <c r="C587" s="129"/>
    </row>
    <row r="588" spans="2:3" ht="14.25">
      <c r="B588" s="188"/>
      <c r="C588" s="129"/>
    </row>
    <row r="589" spans="2:3" ht="14.25">
      <c r="B589" s="188"/>
      <c r="C589" s="129"/>
    </row>
    <row r="590" spans="2:3" ht="14.25">
      <c r="B590" s="188"/>
      <c r="C590" s="129"/>
    </row>
    <row r="591" spans="2:3" ht="14.25">
      <c r="B591" s="188"/>
      <c r="C591" s="129"/>
    </row>
    <row r="592" spans="2:3" ht="14.25">
      <c r="B592" s="188"/>
      <c r="C592" s="129"/>
    </row>
    <row r="593" spans="2:3" ht="14.25">
      <c r="B593" s="188"/>
      <c r="C593" s="129"/>
    </row>
    <row r="594" spans="2:3" ht="14.25">
      <c r="B594" s="188"/>
      <c r="C594" s="129"/>
    </row>
    <row r="595" spans="2:3" ht="14.25">
      <c r="B595" s="188"/>
      <c r="C595" s="129"/>
    </row>
    <row r="596" spans="2:3" ht="14.25">
      <c r="B596" s="188"/>
      <c r="C596" s="129"/>
    </row>
    <row r="597" spans="2:3" ht="14.25">
      <c r="B597" s="188"/>
      <c r="C597" s="129"/>
    </row>
    <row r="598" spans="2:3" ht="14.25">
      <c r="B598" s="188"/>
      <c r="C598" s="129"/>
    </row>
    <row r="599" spans="2:3" ht="14.25">
      <c r="B599" s="188"/>
      <c r="C599" s="129"/>
    </row>
    <row r="600" spans="2:3" ht="14.25">
      <c r="B600" s="188"/>
      <c r="C600" s="129"/>
    </row>
    <row r="601" spans="2:3" ht="14.25">
      <c r="B601" s="188"/>
      <c r="C601" s="129"/>
    </row>
    <row r="602" spans="2:3" ht="14.25">
      <c r="B602" s="188"/>
      <c r="C602" s="129"/>
    </row>
    <row r="603" spans="2:3" ht="14.25">
      <c r="B603" s="188"/>
      <c r="C603" s="129"/>
    </row>
    <row r="604" spans="2:3" ht="14.25">
      <c r="B604" s="188"/>
      <c r="C604" s="129"/>
    </row>
    <row r="605" spans="2:3" ht="14.25">
      <c r="B605" s="188"/>
      <c r="C605" s="129"/>
    </row>
    <row r="606" spans="2:3" ht="14.25">
      <c r="B606" s="188"/>
      <c r="C606" s="129"/>
    </row>
    <row r="607" spans="2:3" ht="14.25">
      <c r="B607" s="188"/>
      <c r="C607" s="129"/>
    </row>
    <row r="608" spans="2:3" ht="14.25">
      <c r="B608" s="188"/>
      <c r="C608" s="129"/>
    </row>
    <row r="609" spans="2:3" ht="14.25">
      <c r="B609" s="188"/>
      <c r="C609" s="129"/>
    </row>
    <row r="610" spans="2:3" ht="14.25">
      <c r="B610" s="188"/>
      <c r="C610" s="129"/>
    </row>
    <row r="611" spans="2:3" ht="14.25">
      <c r="B611" s="188"/>
      <c r="C611" s="129"/>
    </row>
    <row r="612" spans="2:3" ht="14.25">
      <c r="B612" s="188"/>
      <c r="C612" s="129"/>
    </row>
    <row r="613" spans="2:3" ht="14.25">
      <c r="B613" s="188"/>
      <c r="C613" s="129"/>
    </row>
    <row r="614" spans="2:3" ht="14.25">
      <c r="B614" s="188"/>
      <c r="C614" s="129"/>
    </row>
    <row r="615" spans="2:3" ht="14.25">
      <c r="B615" s="188"/>
      <c r="C615" s="129"/>
    </row>
    <row r="616" spans="2:3" ht="14.25">
      <c r="B616" s="188"/>
      <c r="C616" s="129"/>
    </row>
    <row r="617" spans="2:3" ht="14.25">
      <c r="B617" s="188"/>
      <c r="C617" s="129"/>
    </row>
    <row r="618" spans="2:3" ht="14.25">
      <c r="B618" s="188"/>
      <c r="C618" s="129"/>
    </row>
    <row r="619" spans="2:3" ht="14.25">
      <c r="B619" s="188"/>
      <c r="C619" s="129"/>
    </row>
    <row r="620" spans="2:3" ht="14.25">
      <c r="B620" s="188"/>
      <c r="C620" s="129"/>
    </row>
    <row r="621" spans="2:3" ht="14.25">
      <c r="B621" s="188"/>
      <c r="C621" s="129"/>
    </row>
    <row r="622" spans="2:3" ht="14.25">
      <c r="B622" s="188"/>
      <c r="C622" s="129"/>
    </row>
    <row r="623" spans="2:3" ht="14.25">
      <c r="B623" s="188"/>
      <c r="C623" s="129"/>
    </row>
    <row r="624" spans="2:3" ht="14.25">
      <c r="B624" s="188"/>
      <c r="C624" s="129"/>
    </row>
    <row r="625" spans="2:3" ht="14.25">
      <c r="B625" s="188"/>
      <c r="C625" s="129"/>
    </row>
    <row r="626" spans="2:3" ht="14.25">
      <c r="B626" s="188"/>
      <c r="C626" s="129"/>
    </row>
    <row r="627" spans="2:3" ht="14.25">
      <c r="B627" s="188"/>
      <c r="C627" s="129"/>
    </row>
    <row r="628" spans="2:3" ht="14.25">
      <c r="B628" s="188"/>
      <c r="C628" s="129"/>
    </row>
    <row r="629" spans="2:3" ht="14.25">
      <c r="B629" s="188"/>
      <c r="C629" s="129"/>
    </row>
    <row r="630" spans="2:3" ht="14.25">
      <c r="B630" s="188"/>
      <c r="C630" s="129"/>
    </row>
    <row r="631" spans="2:3" ht="14.25">
      <c r="B631" s="188"/>
      <c r="C631" s="129"/>
    </row>
    <row r="632" spans="2:3" ht="14.25">
      <c r="B632" s="188"/>
      <c r="C632" s="129"/>
    </row>
    <row r="633" spans="2:3" ht="14.25">
      <c r="B633" s="188"/>
      <c r="C633" s="129"/>
    </row>
    <row r="634" spans="2:3" ht="14.25">
      <c r="B634" s="188"/>
      <c r="C634" s="129"/>
    </row>
    <row r="635" spans="2:3" ht="14.25">
      <c r="B635" s="188"/>
      <c r="C635" s="129"/>
    </row>
    <row r="636" spans="2:3" ht="14.25">
      <c r="B636" s="188"/>
      <c r="C636" s="129"/>
    </row>
    <row r="637" spans="2:3" ht="14.25">
      <c r="B637" s="188"/>
      <c r="C637" s="129"/>
    </row>
    <row r="638" spans="2:3" ht="14.25">
      <c r="B638" s="188"/>
      <c r="C638" s="129"/>
    </row>
    <row r="639" spans="2:3" ht="14.25">
      <c r="B639" s="188"/>
      <c r="C639" s="129"/>
    </row>
    <row r="640" spans="2:3" ht="14.25">
      <c r="B640" s="188"/>
      <c r="C640" s="129"/>
    </row>
    <row r="641" spans="2:3" ht="14.25">
      <c r="B641" s="188"/>
      <c r="C641" s="129"/>
    </row>
    <row r="642" spans="2:3" ht="14.25">
      <c r="B642" s="188"/>
      <c r="C642" s="129"/>
    </row>
    <row r="643" spans="2:3" ht="14.25">
      <c r="B643" s="188"/>
      <c r="C643" s="129"/>
    </row>
    <row r="644" spans="2:3" ht="14.25">
      <c r="B644" s="188"/>
      <c r="C644" s="129"/>
    </row>
    <row r="645" spans="2:3" ht="14.25">
      <c r="B645" s="188"/>
      <c r="C645" s="129"/>
    </row>
    <row r="646" spans="2:3" ht="14.25">
      <c r="B646" s="188"/>
      <c r="C646" s="129"/>
    </row>
    <row r="647" spans="2:3" ht="14.25">
      <c r="B647" s="188"/>
      <c r="C647" s="129"/>
    </row>
    <row r="648" spans="2:3" ht="14.25">
      <c r="B648" s="188"/>
      <c r="C648" s="129"/>
    </row>
    <row r="649" spans="2:3" ht="14.25">
      <c r="B649" s="188"/>
      <c r="C649" s="129"/>
    </row>
    <row r="650" spans="2:3" ht="14.25">
      <c r="B650" s="188"/>
      <c r="C650" s="129"/>
    </row>
    <row r="651" spans="2:3" ht="14.25">
      <c r="B651" s="188"/>
      <c r="C651" s="129"/>
    </row>
    <row r="652" spans="2:3" ht="14.25">
      <c r="B652" s="188"/>
      <c r="C652" s="129"/>
    </row>
    <row r="653" spans="2:3" ht="14.25">
      <c r="B653" s="188"/>
      <c r="C653" s="129"/>
    </row>
    <row r="654" spans="2:3" ht="14.25">
      <c r="B654" s="188"/>
      <c r="C654" s="129"/>
    </row>
    <row r="655" spans="2:3" ht="14.25">
      <c r="B655" s="188"/>
      <c r="C655" s="129"/>
    </row>
    <row r="656" spans="2:3" ht="14.25">
      <c r="B656" s="188"/>
      <c r="C656" s="129"/>
    </row>
    <row r="657" spans="2:3" ht="14.25">
      <c r="B657" s="188"/>
      <c r="C657" s="129"/>
    </row>
    <row r="658" spans="2:3" ht="14.25">
      <c r="B658" s="188"/>
      <c r="C658" s="129"/>
    </row>
    <row r="659" spans="2:3" ht="14.25">
      <c r="B659" s="188"/>
      <c r="C659" s="129"/>
    </row>
    <row r="660" spans="2:3" ht="14.25">
      <c r="B660" s="188"/>
      <c r="C660" s="129"/>
    </row>
    <row r="661" spans="2:3" ht="14.25">
      <c r="B661" s="188"/>
      <c r="C661" s="129"/>
    </row>
    <row r="662" spans="2:3" ht="14.25">
      <c r="B662" s="188"/>
      <c r="C662" s="129"/>
    </row>
    <row r="663" spans="2:3" ht="14.25">
      <c r="B663" s="188"/>
      <c r="C663" s="129"/>
    </row>
    <row r="664" spans="2:3" ht="14.25">
      <c r="B664" s="188"/>
      <c r="C664" s="129"/>
    </row>
    <row r="665" spans="2:3" ht="14.25">
      <c r="B665" s="188"/>
      <c r="C665" s="129"/>
    </row>
    <row r="666" spans="2:3" ht="14.25">
      <c r="B666" s="188"/>
      <c r="C666" s="129"/>
    </row>
    <row r="667" spans="2:3" ht="14.25">
      <c r="B667" s="188"/>
      <c r="C667" s="129"/>
    </row>
    <row r="668" spans="2:3" ht="14.25">
      <c r="B668" s="188"/>
      <c r="C668" s="129"/>
    </row>
    <row r="669" spans="2:3" ht="14.25">
      <c r="B669" s="188"/>
      <c r="C669" s="129"/>
    </row>
    <row r="670" spans="2:3" ht="14.25">
      <c r="B670" s="188"/>
      <c r="C670" s="129"/>
    </row>
    <row r="671" spans="2:3" ht="14.25">
      <c r="B671" s="188"/>
      <c r="C671" s="129"/>
    </row>
    <row r="672" spans="2:3" ht="14.25">
      <c r="B672" s="188"/>
      <c r="C672" s="129"/>
    </row>
    <row r="673" spans="2:3" ht="14.25">
      <c r="B673" s="188"/>
      <c r="C673" s="129"/>
    </row>
    <row r="674" spans="2:3" ht="14.25">
      <c r="B674" s="188"/>
      <c r="C674" s="129"/>
    </row>
    <row r="675" spans="2:3" ht="14.25">
      <c r="B675" s="188"/>
      <c r="C675" s="129"/>
    </row>
    <row r="676" spans="2:3" ht="14.25">
      <c r="B676" s="188"/>
      <c r="C676" s="129"/>
    </row>
    <row r="677" spans="2:3" ht="14.25">
      <c r="B677" s="188"/>
      <c r="C677" s="129"/>
    </row>
    <row r="678" spans="2:3" ht="14.25">
      <c r="B678" s="188"/>
      <c r="C678" s="129"/>
    </row>
    <row r="679" spans="2:3" ht="14.25">
      <c r="B679" s="188"/>
      <c r="C679" s="129"/>
    </row>
    <row r="680" spans="2:3" ht="14.25">
      <c r="B680" s="188"/>
      <c r="C680" s="129"/>
    </row>
    <row r="681" spans="2:3" ht="14.25">
      <c r="B681" s="188"/>
      <c r="C681" s="129"/>
    </row>
    <row r="682" spans="2:3" ht="14.25">
      <c r="B682" s="188"/>
      <c r="C682" s="129"/>
    </row>
    <row r="683" spans="2:3" ht="14.25">
      <c r="B683" s="188"/>
      <c r="C683" s="129"/>
    </row>
    <row r="684" spans="2:3" ht="14.25">
      <c r="B684" s="188"/>
      <c r="C684" s="129"/>
    </row>
    <row r="685" spans="2:3" ht="14.25">
      <c r="B685" s="188"/>
      <c r="C685" s="129"/>
    </row>
    <row r="686" spans="2:3" ht="14.25">
      <c r="B686" s="188"/>
      <c r="C686" s="129"/>
    </row>
    <row r="687" spans="2:3" ht="14.25">
      <c r="B687" s="188"/>
      <c r="C687" s="129"/>
    </row>
    <row r="688" spans="2:3" ht="14.25">
      <c r="B688" s="188"/>
      <c r="C688" s="129"/>
    </row>
    <row r="689" spans="2:3" ht="14.25">
      <c r="B689" s="188"/>
      <c r="C689" s="129"/>
    </row>
    <row r="690" spans="2:3" ht="14.25">
      <c r="B690" s="188"/>
      <c r="C690" s="129"/>
    </row>
    <row r="691" spans="2:3" ht="14.25">
      <c r="B691" s="188"/>
      <c r="C691" s="129"/>
    </row>
    <row r="692" spans="2:3" ht="14.25">
      <c r="B692" s="188"/>
      <c r="C692" s="129"/>
    </row>
    <row r="693" spans="2:3" ht="14.25">
      <c r="B693" s="188"/>
      <c r="C693" s="129"/>
    </row>
    <row r="694" spans="2:3" ht="14.25">
      <c r="B694" s="188"/>
      <c r="C694" s="129"/>
    </row>
    <row r="695" spans="2:3" ht="14.25">
      <c r="B695" s="188"/>
      <c r="C695" s="129"/>
    </row>
    <row r="696" spans="2:3" ht="14.25">
      <c r="B696" s="188"/>
      <c r="C696" s="129"/>
    </row>
    <row r="697" spans="2:3" ht="14.25">
      <c r="B697" s="188"/>
      <c r="C697" s="129"/>
    </row>
    <row r="698" spans="2:3" ht="14.25">
      <c r="B698" s="188"/>
      <c r="C698" s="129"/>
    </row>
    <row r="699" spans="2:3" ht="14.25">
      <c r="B699" s="188"/>
      <c r="C699" s="129"/>
    </row>
    <row r="700" spans="2:3" ht="14.25">
      <c r="B700" s="188"/>
      <c r="C700" s="129"/>
    </row>
    <row r="701" spans="2:3" ht="14.25">
      <c r="B701" s="188"/>
      <c r="C701" s="129"/>
    </row>
    <row r="702" spans="2:3" ht="14.25">
      <c r="B702" s="188"/>
      <c r="C702" s="129"/>
    </row>
    <row r="703" spans="2:3" ht="14.25">
      <c r="B703" s="188"/>
      <c r="C703" s="129"/>
    </row>
    <row r="704" spans="2:3" ht="14.25">
      <c r="B704" s="188"/>
      <c r="C704" s="129"/>
    </row>
    <row r="705" spans="2:3" ht="14.25">
      <c r="B705" s="188"/>
      <c r="C705" s="129"/>
    </row>
    <row r="706" spans="2:3" ht="14.25">
      <c r="B706" s="188"/>
      <c r="C706" s="129"/>
    </row>
    <row r="707" spans="2:3" ht="14.25">
      <c r="B707" s="188"/>
      <c r="C707" s="129"/>
    </row>
    <row r="708" spans="2:3" ht="14.25">
      <c r="B708" s="188"/>
      <c r="C708" s="129"/>
    </row>
    <row r="709" spans="2:3" ht="14.25">
      <c r="B709" s="188"/>
      <c r="C709" s="129"/>
    </row>
    <row r="710" spans="2:3" ht="14.25">
      <c r="B710" s="188"/>
      <c r="C710" s="129"/>
    </row>
    <row r="711" spans="2:3" ht="14.25">
      <c r="B711" s="188"/>
      <c r="C711" s="129"/>
    </row>
    <row r="712" spans="2:3" ht="14.25">
      <c r="B712" s="188"/>
      <c r="C712" s="129"/>
    </row>
    <row r="713" spans="2:3" ht="14.25">
      <c r="B713" s="188"/>
      <c r="C713" s="129"/>
    </row>
    <row r="714" spans="2:3" ht="14.25">
      <c r="B714" s="188"/>
      <c r="C714" s="129"/>
    </row>
    <row r="715" spans="2:3" ht="14.25">
      <c r="B715" s="188"/>
      <c r="C715" s="129"/>
    </row>
    <row r="716" spans="2:3" ht="14.25">
      <c r="B716" s="188"/>
      <c r="C716" s="129"/>
    </row>
    <row r="717" spans="2:3" ht="14.25">
      <c r="B717" s="188"/>
      <c r="C717" s="129"/>
    </row>
    <row r="718" spans="2:3" ht="14.25">
      <c r="B718" s="188"/>
      <c r="C718" s="129"/>
    </row>
    <row r="719" spans="2:3" ht="14.25">
      <c r="B719" s="188"/>
      <c r="C719" s="129"/>
    </row>
    <row r="720" spans="2:3" ht="14.25">
      <c r="B720" s="188"/>
      <c r="C720" s="129"/>
    </row>
    <row r="721" spans="2:3" ht="14.25">
      <c r="B721" s="188"/>
      <c r="C721" s="129"/>
    </row>
    <row r="722" spans="2:3" ht="14.25">
      <c r="B722" s="188"/>
      <c r="C722" s="129"/>
    </row>
    <row r="723" spans="2:3" ht="14.25">
      <c r="B723" s="188"/>
      <c r="C723" s="129"/>
    </row>
    <row r="724" spans="2:3" ht="14.25">
      <c r="B724" s="188"/>
      <c r="C724" s="129"/>
    </row>
    <row r="725" spans="2:3" ht="14.25">
      <c r="B725" s="188"/>
      <c r="C725" s="129"/>
    </row>
    <row r="726" spans="2:3" ht="14.25">
      <c r="B726" s="188"/>
      <c r="C726" s="129"/>
    </row>
    <row r="727" spans="2:3" ht="14.25">
      <c r="B727" s="188"/>
      <c r="C727" s="129"/>
    </row>
    <row r="728" spans="2:3" ht="14.25">
      <c r="B728" s="188"/>
      <c r="C728" s="129"/>
    </row>
    <row r="729" spans="2:3" ht="14.25">
      <c r="B729" s="188"/>
      <c r="C729" s="129"/>
    </row>
    <row r="730" spans="2:3" ht="14.25">
      <c r="B730" s="188"/>
      <c r="C730" s="129"/>
    </row>
    <row r="731" spans="2:3" ht="14.25">
      <c r="B731" s="188"/>
      <c r="C731" s="129"/>
    </row>
    <row r="732" spans="2:3" ht="14.25">
      <c r="B732" s="188"/>
      <c r="C732" s="129"/>
    </row>
    <row r="733" spans="2:3" ht="14.25">
      <c r="B733" s="188"/>
      <c r="C733" s="129"/>
    </row>
    <row r="734" spans="2:3" ht="14.25">
      <c r="B734" s="188"/>
      <c r="C734" s="129"/>
    </row>
    <row r="735" spans="2:3" ht="14.25">
      <c r="B735" s="188"/>
      <c r="C735" s="129"/>
    </row>
    <row r="736" spans="2:3" ht="14.25">
      <c r="B736" s="188"/>
      <c r="C736" s="129"/>
    </row>
    <row r="737" spans="2:3" ht="14.25">
      <c r="B737" s="188"/>
      <c r="C737" s="129"/>
    </row>
    <row r="738" spans="2:3" ht="14.25">
      <c r="B738" s="188"/>
      <c r="C738" s="129"/>
    </row>
    <row r="739" spans="2:3" ht="14.25">
      <c r="B739" s="188"/>
      <c r="C739" s="129"/>
    </row>
    <row r="740" spans="2:3" ht="14.25">
      <c r="B740" s="188"/>
      <c r="C740" s="129"/>
    </row>
    <row r="741" spans="2:3" ht="14.25">
      <c r="B741" s="188"/>
      <c r="C741" s="129"/>
    </row>
    <row r="742" spans="2:3" ht="14.25">
      <c r="B742" s="188"/>
      <c r="C742" s="129"/>
    </row>
    <row r="743" spans="2:3" ht="14.25">
      <c r="B743" s="188"/>
      <c r="C743" s="129"/>
    </row>
    <row r="744" spans="2:3" ht="14.25">
      <c r="B744" s="188"/>
      <c r="C744" s="129"/>
    </row>
    <row r="745" spans="2:3" ht="14.25">
      <c r="B745" s="188"/>
      <c r="C745" s="129"/>
    </row>
    <row r="746" spans="2:3" ht="14.25">
      <c r="B746" s="188"/>
      <c r="C746" s="129"/>
    </row>
    <row r="747" spans="2:3" ht="14.25">
      <c r="B747" s="188"/>
      <c r="C747" s="129"/>
    </row>
    <row r="748" spans="2:3" ht="14.25">
      <c r="B748" s="188"/>
      <c r="C748" s="129"/>
    </row>
    <row r="749" spans="2:3" ht="14.25">
      <c r="B749" s="188"/>
      <c r="C749" s="129"/>
    </row>
    <row r="750" spans="2:3" ht="14.25">
      <c r="B750" s="188"/>
      <c r="C750" s="129"/>
    </row>
    <row r="751" spans="2:3" ht="14.25">
      <c r="B751" s="188"/>
      <c r="C751" s="129"/>
    </row>
    <row r="752" spans="2:3" ht="14.25">
      <c r="B752" s="188"/>
      <c r="C752" s="129"/>
    </row>
    <row r="753" spans="2:3" ht="14.25">
      <c r="B753" s="188"/>
      <c r="C753" s="129"/>
    </row>
    <row r="754" spans="2:3" ht="14.25">
      <c r="B754" s="188"/>
      <c r="C754" s="129"/>
    </row>
    <row r="755" spans="2:3" ht="14.25">
      <c r="B755" s="188"/>
      <c r="C755" s="129"/>
    </row>
    <row r="756" spans="2:3" ht="14.25">
      <c r="B756" s="188"/>
      <c r="C756" s="129"/>
    </row>
    <row r="757" spans="2:3" ht="14.25">
      <c r="B757" s="188"/>
      <c r="C757" s="129"/>
    </row>
    <row r="758" spans="2:3" ht="14.25">
      <c r="B758" s="188"/>
      <c r="C758" s="129"/>
    </row>
    <row r="759" spans="2:3" ht="14.25">
      <c r="B759" s="188"/>
      <c r="C759" s="129"/>
    </row>
    <row r="760" spans="2:3" ht="14.25">
      <c r="B760" s="188"/>
      <c r="C760" s="129"/>
    </row>
    <row r="761" spans="2:3" ht="14.25">
      <c r="B761" s="188"/>
      <c r="C761" s="129"/>
    </row>
    <row r="762" spans="2:3" ht="14.25">
      <c r="B762" s="188"/>
      <c r="C762" s="129"/>
    </row>
    <row r="763" spans="2:3" ht="14.25">
      <c r="B763" s="188"/>
      <c r="C763" s="129"/>
    </row>
    <row r="764" spans="2:3" ht="14.25">
      <c r="B764" s="188"/>
      <c r="C764" s="129"/>
    </row>
    <row r="765" spans="2:3" ht="14.25">
      <c r="B765" s="188"/>
      <c r="C765" s="129"/>
    </row>
    <row r="766" spans="2:3" ht="14.25">
      <c r="B766" s="188"/>
      <c r="C766" s="129"/>
    </row>
    <row r="767" spans="2:3" ht="14.25">
      <c r="B767" s="188"/>
      <c r="C767" s="129"/>
    </row>
    <row r="768" spans="2:3" ht="14.25">
      <c r="B768" s="188"/>
      <c r="C768" s="129"/>
    </row>
    <row r="769" spans="2:3" ht="14.25">
      <c r="B769" s="188"/>
      <c r="C769" s="129"/>
    </row>
    <row r="770" spans="2:3" ht="14.25">
      <c r="B770" s="188"/>
      <c r="C770" s="129"/>
    </row>
    <row r="771" spans="2:3" ht="14.25">
      <c r="B771" s="188"/>
      <c r="C771" s="129"/>
    </row>
    <row r="772" spans="2:3" ht="14.25">
      <c r="B772" s="188"/>
      <c r="C772" s="129"/>
    </row>
    <row r="773" spans="2:3" ht="14.25">
      <c r="B773" s="188"/>
      <c r="C773" s="129"/>
    </row>
    <row r="774" spans="2:3" ht="14.25">
      <c r="B774" s="188"/>
      <c r="C774" s="129"/>
    </row>
    <row r="775" spans="2:3" ht="14.25">
      <c r="B775" s="188"/>
      <c r="C775" s="129"/>
    </row>
    <row r="776" spans="2:3" ht="14.25">
      <c r="B776" s="188"/>
      <c r="C776" s="129"/>
    </row>
    <row r="777" spans="2:3" ht="14.25">
      <c r="B777" s="188"/>
      <c r="C777" s="129"/>
    </row>
    <row r="778" spans="2:3" ht="14.25">
      <c r="B778" s="188"/>
      <c r="C778" s="129"/>
    </row>
    <row r="779" spans="2:3" ht="14.25">
      <c r="B779" s="188"/>
      <c r="C779" s="129"/>
    </row>
    <row r="780" spans="2:3" ht="14.25">
      <c r="B780" s="188"/>
      <c r="C780" s="129"/>
    </row>
    <row r="781" spans="2:3" ht="14.25">
      <c r="B781" s="188"/>
      <c r="C781" s="129"/>
    </row>
    <row r="782" spans="2:3" ht="14.25">
      <c r="B782" s="188"/>
      <c r="C782" s="129"/>
    </row>
    <row r="783" spans="2:3" ht="14.25">
      <c r="B783" s="188"/>
      <c r="C783" s="129"/>
    </row>
    <row r="784" spans="2:3" ht="14.25">
      <c r="B784" s="188"/>
      <c r="C784" s="129"/>
    </row>
    <row r="785" spans="2:3" ht="14.25">
      <c r="B785" s="188"/>
      <c r="C785" s="129"/>
    </row>
    <row r="786" spans="2:3" ht="14.25">
      <c r="B786" s="188"/>
      <c r="C786" s="129"/>
    </row>
    <row r="787" spans="2:3" ht="14.25">
      <c r="B787" s="188"/>
      <c r="C787" s="129"/>
    </row>
    <row r="788" spans="2:3" ht="14.25">
      <c r="B788" s="188"/>
      <c r="C788" s="129"/>
    </row>
    <row r="789" spans="2:3" ht="14.25">
      <c r="B789" s="188"/>
      <c r="C789" s="129"/>
    </row>
    <row r="790" spans="2:3" ht="14.25">
      <c r="B790" s="188"/>
      <c r="C790" s="129"/>
    </row>
    <row r="791" spans="2:3" ht="14.25">
      <c r="B791" s="188"/>
      <c r="C791" s="129"/>
    </row>
    <row r="792" spans="2:3" ht="14.25">
      <c r="B792" s="188"/>
      <c r="C792" s="129"/>
    </row>
    <row r="793" spans="2:3" ht="14.25">
      <c r="B793" s="188"/>
      <c r="C793" s="129"/>
    </row>
    <row r="794" spans="2:3" ht="14.25">
      <c r="B794" s="188"/>
      <c r="C794" s="129"/>
    </row>
    <row r="795" spans="2:3" ht="14.25">
      <c r="B795" s="188"/>
      <c r="C795" s="129"/>
    </row>
    <row r="796" spans="2:3" ht="14.25">
      <c r="B796" s="188"/>
      <c r="C796" s="129"/>
    </row>
    <row r="797" spans="2:3" ht="14.25">
      <c r="B797" s="188"/>
      <c r="C797" s="129"/>
    </row>
    <row r="798" spans="2:3" ht="14.25">
      <c r="B798" s="188"/>
      <c r="C798" s="129"/>
    </row>
    <row r="799" spans="2:3" ht="14.25">
      <c r="B799" s="188"/>
      <c r="C799" s="129"/>
    </row>
    <row r="800" spans="2:3" ht="14.25">
      <c r="B800" s="188"/>
      <c r="C800" s="129"/>
    </row>
    <row r="801" spans="2:3" ht="14.25">
      <c r="B801" s="188"/>
      <c r="C801" s="129"/>
    </row>
    <row r="802" spans="2:3" ht="14.25">
      <c r="B802" s="188"/>
      <c r="C802" s="129"/>
    </row>
    <row r="803" spans="2:3" ht="14.25">
      <c r="B803" s="188"/>
      <c r="C803" s="129"/>
    </row>
    <row r="804" spans="2:3" ht="14.25">
      <c r="B804" s="188"/>
      <c r="C804" s="129"/>
    </row>
    <row r="805" spans="2:3" ht="14.25">
      <c r="B805" s="188"/>
      <c r="C805" s="129"/>
    </row>
    <row r="806" spans="2:3" ht="14.25">
      <c r="B806" s="188"/>
      <c r="C806" s="129"/>
    </row>
    <row r="807" spans="2:3" ht="14.25">
      <c r="B807" s="188"/>
      <c r="C807" s="129"/>
    </row>
    <row r="808" spans="2:3" ht="14.25">
      <c r="B808" s="188"/>
      <c r="C808" s="129"/>
    </row>
    <row r="809" spans="2:3" ht="14.25">
      <c r="B809" s="188"/>
      <c r="C809" s="129"/>
    </row>
    <row r="810" spans="2:3" ht="14.25">
      <c r="B810" s="188"/>
      <c r="C810" s="129"/>
    </row>
    <row r="811" spans="2:3" ht="14.25">
      <c r="B811" s="188"/>
      <c r="C811" s="129"/>
    </row>
    <row r="812" spans="2:3" ht="14.25">
      <c r="B812" s="188"/>
      <c r="C812" s="129"/>
    </row>
    <row r="813" spans="2:3" ht="14.25">
      <c r="B813" s="188"/>
      <c r="C813" s="129"/>
    </row>
    <row r="814" spans="2:3" ht="14.25">
      <c r="B814" s="188"/>
      <c r="C814" s="129"/>
    </row>
    <row r="815" spans="2:3" ht="14.25">
      <c r="B815" s="188"/>
      <c r="C815" s="129"/>
    </row>
    <row r="816" spans="2:3" ht="14.25">
      <c r="B816" s="188"/>
      <c r="C816" s="129"/>
    </row>
    <row r="817" spans="2:3" ht="14.25">
      <c r="B817" s="188"/>
      <c r="C817" s="129"/>
    </row>
    <row r="818" spans="2:3" ht="14.25">
      <c r="B818" s="188"/>
      <c r="C818" s="129"/>
    </row>
    <row r="819" spans="2:3" ht="14.25">
      <c r="B819" s="188"/>
      <c r="C819" s="129"/>
    </row>
    <row r="820" spans="2:3" ht="14.25">
      <c r="B820" s="188"/>
      <c r="C820" s="129"/>
    </row>
    <row r="821" spans="2:3" ht="14.25">
      <c r="B821" s="188"/>
      <c r="C821" s="129"/>
    </row>
    <row r="822" spans="2:3" ht="14.25">
      <c r="B822" s="188"/>
      <c r="C822" s="129"/>
    </row>
    <row r="823" spans="2:3" ht="14.25">
      <c r="B823" s="188"/>
      <c r="C823" s="129"/>
    </row>
    <row r="824" spans="2:3" ht="14.25">
      <c r="B824" s="188"/>
      <c r="C824" s="129"/>
    </row>
    <row r="825" spans="2:3" ht="14.25">
      <c r="B825" s="188"/>
      <c r="C825" s="129"/>
    </row>
    <row r="826" spans="2:3" ht="14.25">
      <c r="B826" s="188"/>
      <c r="C826" s="129"/>
    </row>
    <row r="827" spans="2:3" ht="14.25">
      <c r="B827" s="188"/>
      <c r="C827" s="129"/>
    </row>
    <row r="828" spans="2:3" ht="14.25">
      <c r="B828" s="188"/>
      <c r="C828" s="129"/>
    </row>
    <row r="829" spans="2:3" ht="14.25">
      <c r="B829" s="188"/>
      <c r="C829" s="129"/>
    </row>
    <row r="830" spans="2:3" ht="14.25">
      <c r="B830" s="188"/>
      <c r="C830" s="129"/>
    </row>
    <row r="831" spans="2:3" ht="14.25">
      <c r="B831" s="188"/>
      <c r="C831" s="129"/>
    </row>
    <row r="832" spans="2:3" ht="14.25">
      <c r="B832" s="188"/>
      <c r="C832" s="129"/>
    </row>
    <row r="833" spans="2:3" ht="14.25">
      <c r="B833" s="188"/>
      <c r="C833" s="129"/>
    </row>
    <row r="834" spans="2:3" ht="14.25">
      <c r="B834" s="188"/>
      <c r="C834" s="129"/>
    </row>
    <row r="835" spans="2:3" ht="14.25">
      <c r="B835" s="188"/>
      <c r="C835" s="129"/>
    </row>
    <row r="836" spans="2:3" ht="14.25">
      <c r="B836" s="188"/>
      <c r="C836" s="129"/>
    </row>
    <row r="837" spans="2:3" ht="14.25">
      <c r="B837" s="188"/>
      <c r="C837" s="129"/>
    </row>
    <row r="838" spans="2:3" ht="14.25">
      <c r="B838" s="188"/>
      <c r="C838" s="129"/>
    </row>
    <row r="839" spans="2:3" ht="14.25">
      <c r="B839" s="188"/>
      <c r="C839" s="129"/>
    </row>
    <row r="840" spans="2:3" ht="14.25">
      <c r="B840" s="188"/>
      <c r="C840" s="129"/>
    </row>
    <row r="841" spans="2:3" ht="14.25">
      <c r="B841" s="188"/>
      <c r="C841" s="129"/>
    </row>
    <row r="842" spans="2:3" ht="14.25">
      <c r="B842" s="188"/>
      <c r="C842" s="129"/>
    </row>
    <row r="843" spans="2:3" ht="14.25">
      <c r="B843" s="188"/>
      <c r="C843" s="129"/>
    </row>
    <row r="844" spans="2:3" ht="14.25">
      <c r="B844" s="188"/>
      <c r="C844" s="129"/>
    </row>
    <row r="845" spans="2:3" ht="14.25">
      <c r="B845" s="188"/>
      <c r="C845" s="129"/>
    </row>
    <row r="846" spans="2:3" ht="14.25">
      <c r="B846" s="188"/>
      <c r="C846" s="129"/>
    </row>
    <row r="847" spans="2:3" ht="14.25">
      <c r="B847" s="188"/>
      <c r="C847" s="129"/>
    </row>
    <row r="848" spans="2:3" ht="14.25">
      <c r="B848" s="188"/>
      <c r="C848" s="129"/>
    </row>
    <row r="849" spans="2:3" ht="14.25">
      <c r="B849" s="188"/>
      <c r="C849" s="129"/>
    </row>
    <row r="850" spans="2:3" ht="14.25">
      <c r="B850" s="188"/>
      <c r="C850" s="129"/>
    </row>
    <row r="851" spans="2:3" ht="14.25">
      <c r="B851" s="188"/>
      <c r="C851" s="129"/>
    </row>
    <row r="852" spans="2:3" ht="14.25">
      <c r="B852" s="188"/>
      <c r="C852" s="129"/>
    </row>
    <row r="853" spans="2:3" ht="14.25">
      <c r="B853" s="188"/>
      <c r="C853" s="129"/>
    </row>
    <row r="854" spans="2:3" ht="14.25">
      <c r="B854" s="188"/>
      <c r="C854" s="129"/>
    </row>
    <row r="855" spans="2:3" ht="14.25">
      <c r="B855" s="188"/>
      <c r="C855" s="129"/>
    </row>
    <row r="856" spans="2:3" ht="14.25">
      <c r="B856" s="188"/>
      <c r="C856" s="129"/>
    </row>
    <row r="857" spans="2:3" ht="14.25">
      <c r="B857" s="188"/>
      <c r="C857" s="129"/>
    </row>
    <row r="858" spans="2:3" ht="14.25">
      <c r="B858" s="188"/>
      <c r="C858" s="129"/>
    </row>
    <row r="859" spans="2:3" ht="14.25">
      <c r="B859" s="188"/>
      <c r="C859" s="129"/>
    </row>
    <row r="860" spans="2:3" ht="14.25">
      <c r="B860" s="188"/>
      <c r="C860" s="129"/>
    </row>
    <row r="861" spans="2:3" ht="14.25">
      <c r="B861" s="188"/>
      <c r="C861" s="129"/>
    </row>
    <row r="862" spans="2:3" ht="14.25">
      <c r="B862" s="188"/>
      <c r="C862" s="129"/>
    </row>
    <row r="863" spans="2:3" ht="14.25">
      <c r="B863" s="188"/>
      <c r="C863" s="129"/>
    </row>
    <row r="864" spans="2:3" ht="14.25">
      <c r="B864" s="188"/>
      <c r="C864" s="129"/>
    </row>
    <row r="865" spans="2:3" ht="14.25">
      <c r="B865" s="188"/>
      <c r="C865" s="129"/>
    </row>
    <row r="866" spans="2:3" ht="14.25">
      <c r="B866" s="188"/>
      <c r="C866" s="129"/>
    </row>
    <row r="867" spans="2:3" ht="14.25">
      <c r="B867" s="188"/>
      <c r="C867" s="129"/>
    </row>
    <row r="868" spans="2:3" ht="14.25">
      <c r="B868" s="188"/>
      <c r="C868" s="129"/>
    </row>
    <row r="869" spans="2:3" ht="14.25">
      <c r="B869" s="188"/>
      <c r="C869" s="129"/>
    </row>
    <row r="870" spans="2:3" ht="14.25">
      <c r="B870" s="188"/>
      <c r="C870" s="129"/>
    </row>
    <row r="871" spans="2:3" ht="14.25">
      <c r="B871" s="188"/>
      <c r="C871" s="129"/>
    </row>
    <row r="872" spans="2:3" ht="14.25">
      <c r="B872" s="188"/>
      <c r="C872" s="129"/>
    </row>
    <row r="873" spans="2:3" ht="14.25">
      <c r="B873" s="188"/>
      <c r="C873" s="129"/>
    </row>
    <row r="874" spans="2:3" ht="14.25">
      <c r="B874" s="188"/>
      <c r="C874" s="129"/>
    </row>
    <row r="875" spans="2:3" ht="14.25">
      <c r="B875" s="188"/>
      <c r="C875" s="129"/>
    </row>
    <row r="876" spans="2:3" ht="14.25">
      <c r="B876" s="188"/>
      <c r="C876" s="129"/>
    </row>
    <row r="877" spans="2:3" ht="14.25">
      <c r="B877" s="188"/>
      <c r="C877" s="129"/>
    </row>
    <row r="878" spans="2:3" ht="14.25">
      <c r="B878" s="188"/>
      <c r="C878" s="129"/>
    </row>
    <row r="879" spans="2:3" ht="14.25">
      <c r="B879" s="188"/>
      <c r="C879" s="129"/>
    </row>
    <row r="880" spans="2:3" ht="14.25">
      <c r="B880" s="188"/>
      <c r="C880" s="129"/>
    </row>
    <row r="881" spans="2:3" ht="14.25">
      <c r="B881" s="188"/>
      <c r="C881" s="129"/>
    </row>
    <row r="882" spans="2:3" ht="14.25">
      <c r="B882" s="188"/>
      <c r="C882" s="129"/>
    </row>
    <row r="883" spans="2:3" ht="14.25">
      <c r="B883" s="188"/>
      <c r="C883" s="129"/>
    </row>
    <row r="884" spans="2:3" ht="14.25">
      <c r="B884" s="188"/>
      <c r="C884" s="129"/>
    </row>
    <row r="885" spans="2:3" ht="14.25">
      <c r="B885" s="188"/>
      <c r="C885" s="129"/>
    </row>
    <row r="886" spans="2:3" ht="14.25">
      <c r="B886" s="188"/>
      <c r="C886" s="129"/>
    </row>
    <row r="887" spans="2:3" ht="14.25">
      <c r="B887" s="188"/>
      <c r="C887" s="129"/>
    </row>
    <row r="888" spans="2:3" ht="14.25">
      <c r="B888" s="188"/>
      <c r="C888" s="129"/>
    </row>
    <row r="889" spans="2:3" ht="14.25">
      <c r="B889" s="188"/>
      <c r="C889" s="129"/>
    </row>
    <row r="890" spans="2:3" ht="14.25">
      <c r="B890" s="188"/>
      <c r="C890" s="129"/>
    </row>
    <row r="891" spans="2:3" ht="14.25">
      <c r="B891" s="188"/>
      <c r="C891" s="129"/>
    </row>
    <row r="892" spans="2:3" ht="14.25">
      <c r="B892" s="188"/>
      <c r="C892" s="129"/>
    </row>
    <row r="893" spans="2:3" ht="14.25">
      <c r="B893" s="188"/>
      <c r="C893" s="129"/>
    </row>
    <row r="894" spans="2:3" ht="14.25">
      <c r="B894" s="188"/>
      <c r="C894" s="129"/>
    </row>
    <row r="895" spans="2:3" ht="14.25">
      <c r="B895" s="188"/>
      <c r="C895" s="129"/>
    </row>
    <row r="896" spans="2:3" ht="14.25">
      <c r="B896" s="188"/>
      <c r="C896" s="129"/>
    </row>
    <row r="897" spans="2:3" ht="14.25">
      <c r="B897" s="188"/>
      <c r="C897" s="129"/>
    </row>
    <row r="898" spans="2:3" ht="14.25">
      <c r="B898" s="188"/>
      <c r="C898" s="129"/>
    </row>
    <row r="899" spans="2:3" ht="14.25">
      <c r="B899" s="188"/>
      <c r="C899" s="129"/>
    </row>
    <row r="900" spans="2:3" ht="14.25">
      <c r="B900" s="188"/>
      <c r="C900" s="129"/>
    </row>
    <row r="901" spans="2:3" ht="14.25">
      <c r="B901" s="188"/>
      <c r="C901" s="129"/>
    </row>
    <row r="902" spans="2:3" ht="14.25">
      <c r="B902" s="188"/>
      <c r="C902" s="129"/>
    </row>
    <row r="903" spans="2:3" ht="14.25">
      <c r="B903" s="188"/>
      <c r="C903" s="129"/>
    </row>
    <row r="904" spans="2:3" ht="14.25">
      <c r="B904" s="188"/>
      <c r="C904" s="129"/>
    </row>
    <row r="905" spans="2:3" ht="14.25">
      <c r="B905" s="188"/>
      <c r="C905" s="129"/>
    </row>
    <row r="906" spans="2:3" ht="14.25">
      <c r="B906" s="188"/>
      <c r="C906" s="129"/>
    </row>
    <row r="907" spans="2:3" ht="14.25">
      <c r="B907" s="188"/>
      <c r="C907" s="129"/>
    </row>
    <row r="908" spans="2:3" ht="14.25">
      <c r="B908" s="188"/>
      <c r="C908" s="129"/>
    </row>
    <row r="909" spans="2:3" ht="14.25">
      <c r="B909" s="188"/>
      <c r="C909" s="129"/>
    </row>
    <row r="910" spans="2:3" ht="14.25">
      <c r="B910" s="188"/>
      <c r="C910" s="129"/>
    </row>
    <row r="911" spans="2:3" ht="14.25">
      <c r="B911" s="188"/>
      <c r="C911" s="129"/>
    </row>
    <row r="912" spans="2:3" ht="14.25">
      <c r="B912" s="188"/>
      <c r="C912" s="129"/>
    </row>
    <row r="913" spans="2:3" ht="14.25">
      <c r="B913" s="188"/>
      <c r="C913" s="129"/>
    </row>
    <row r="914" spans="2:3" ht="14.25">
      <c r="B914" s="188"/>
      <c r="C914" s="129"/>
    </row>
    <row r="915" spans="2:3" ht="14.25">
      <c r="B915" s="188"/>
      <c r="C915" s="129"/>
    </row>
    <row r="916" spans="2:3" ht="14.25">
      <c r="B916" s="188"/>
      <c r="C916" s="129"/>
    </row>
    <row r="917" spans="2:3" ht="14.25">
      <c r="B917" s="188"/>
      <c r="C917" s="129"/>
    </row>
    <row r="918" spans="2:3" ht="14.25">
      <c r="B918" s="188"/>
      <c r="C918" s="129"/>
    </row>
    <row r="919" spans="2:3" ht="14.25">
      <c r="B919" s="188"/>
      <c r="C919" s="129"/>
    </row>
    <row r="920" spans="2:3" ht="14.25">
      <c r="B920" s="188"/>
      <c r="C920" s="129"/>
    </row>
    <row r="921" spans="2:3" ht="14.25">
      <c r="B921" s="188"/>
      <c r="C921" s="129"/>
    </row>
    <row r="922" spans="2:3" ht="14.25">
      <c r="B922" s="188"/>
      <c r="C922" s="129"/>
    </row>
    <row r="923" spans="2:3" ht="14.25">
      <c r="B923" s="188"/>
      <c r="C923" s="129"/>
    </row>
    <row r="924" spans="2:3" ht="14.25">
      <c r="B924" s="188"/>
      <c r="C924" s="129"/>
    </row>
    <row r="925" spans="2:3" ht="14.25">
      <c r="B925" s="188"/>
      <c r="C925" s="129"/>
    </row>
    <row r="926" spans="2:3" ht="14.25">
      <c r="B926" s="188"/>
      <c r="C926" s="129"/>
    </row>
    <row r="927" spans="2:3" ht="14.25">
      <c r="B927" s="188"/>
      <c r="C927" s="129"/>
    </row>
    <row r="928" spans="2:3" ht="14.25">
      <c r="B928" s="188"/>
      <c r="C928" s="129"/>
    </row>
    <row r="929" spans="2:3" ht="14.25">
      <c r="B929" s="188"/>
      <c r="C929" s="129"/>
    </row>
    <row r="930" spans="2:3" ht="14.25">
      <c r="B930" s="188"/>
      <c r="C930" s="129"/>
    </row>
    <row r="931" spans="2:3" ht="14.25">
      <c r="B931" s="188"/>
      <c r="C931" s="129"/>
    </row>
    <row r="932" spans="2:3" ht="14.25">
      <c r="B932" s="188"/>
      <c r="C932" s="129"/>
    </row>
    <row r="933" spans="2:3" ht="14.25">
      <c r="B933" s="188"/>
      <c r="C933" s="129"/>
    </row>
    <row r="934" spans="2:3" ht="14.25">
      <c r="B934" s="188"/>
      <c r="C934" s="129"/>
    </row>
    <row r="935" spans="2:3" ht="14.25">
      <c r="B935" s="188"/>
      <c r="C935" s="129"/>
    </row>
    <row r="936" spans="2:3" ht="14.25">
      <c r="B936" s="188"/>
      <c r="C936" s="129"/>
    </row>
    <row r="937" spans="2:3" ht="14.25">
      <c r="B937" s="188"/>
      <c r="C937" s="129"/>
    </row>
    <row r="938" spans="2:3" ht="14.25">
      <c r="B938" s="188"/>
      <c r="C938" s="129"/>
    </row>
    <row r="939" spans="2:3" ht="14.25">
      <c r="B939" s="188"/>
      <c r="C939" s="129"/>
    </row>
    <row r="940" spans="2:3" ht="14.25">
      <c r="B940" s="188"/>
      <c r="C940" s="129"/>
    </row>
    <row r="941" spans="2:3" ht="14.25">
      <c r="B941" s="188"/>
      <c r="C941" s="129"/>
    </row>
    <row r="942" spans="2:3" ht="14.25">
      <c r="B942" s="188"/>
      <c r="C942" s="129"/>
    </row>
    <row r="943" spans="2:3" ht="14.25">
      <c r="B943" s="188"/>
      <c r="C943" s="129"/>
    </row>
    <row r="944" spans="2:3" ht="14.25">
      <c r="B944" s="188"/>
      <c r="C944" s="129"/>
    </row>
    <row r="945" spans="2:3" ht="14.25">
      <c r="B945" s="188"/>
      <c r="C945" s="129"/>
    </row>
    <row r="946" spans="2:3" ht="14.25">
      <c r="B946" s="188"/>
      <c r="C946" s="129"/>
    </row>
    <row r="947" spans="2:3" ht="14.25">
      <c r="B947" s="188"/>
      <c r="C947" s="129"/>
    </row>
    <row r="948" spans="2:3" ht="14.25">
      <c r="B948" s="188"/>
      <c r="C948" s="129"/>
    </row>
    <row r="949" spans="2:3" ht="14.25">
      <c r="B949" s="188"/>
      <c r="C949" s="129"/>
    </row>
    <row r="950" spans="2:3" ht="14.25">
      <c r="B950" s="188"/>
      <c r="C950" s="129"/>
    </row>
    <row r="951" spans="2:3" ht="14.25">
      <c r="B951" s="188"/>
      <c r="C951" s="129"/>
    </row>
    <row r="952" spans="2:3" ht="14.25">
      <c r="B952" s="188"/>
      <c r="C952" s="129"/>
    </row>
    <row r="953" spans="2:3" ht="14.25">
      <c r="B953" s="188"/>
      <c r="C953" s="129"/>
    </row>
    <row r="954" spans="2:3" ht="14.25">
      <c r="B954" s="188"/>
      <c r="C954" s="129"/>
    </row>
    <row r="955" spans="2:3" ht="14.25">
      <c r="B955" s="188"/>
      <c r="C955" s="129"/>
    </row>
    <row r="956" spans="2:3" ht="14.25">
      <c r="B956" s="188"/>
      <c r="C956" s="129"/>
    </row>
    <row r="957" spans="2:3" ht="14.25">
      <c r="B957" s="188"/>
      <c r="C957" s="129"/>
    </row>
    <row r="958" spans="2:3" ht="14.25">
      <c r="B958" s="188"/>
      <c r="C958" s="129"/>
    </row>
    <row r="959" spans="2:3" ht="14.25">
      <c r="B959" s="188"/>
      <c r="C959" s="129"/>
    </row>
    <row r="960" spans="2:3" ht="14.25">
      <c r="B960" s="188"/>
      <c r="C960" s="129"/>
    </row>
    <row r="961" spans="2:3" ht="14.25">
      <c r="B961" s="188"/>
      <c r="C961" s="129"/>
    </row>
    <row r="962" spans="2:3" ht="14.25">
      <c r="B962" s="188"/>
      <c r="C962" s="129"/>
    </row>
    <row r="963" spans="2:3" ht="14.25">
      <c r="B963" s="188"/>
      <c r="C963" s="129"/>
    </row>
    <row r="964" spans="2:3" ht="14.25">
      <c r="B964" s="188"/>
      <c r="C964" s="129"/>
    </row>
    <row r="965" spans="2:3" ht="14.25">
      <c r="B965" s="188"/>
      <c r="C965" s="129"/>
    </row>
    <row r="966" spans="2:3" ht="14.25">
      <c r="B966" s="188"/>
      <c r="C966" s="129"/>
    </row>
    <row r="967" spans="2:3" ht="14.25">
      <c r="B967" s="188"/>
      <c r="C967" s="129"/>
    </row>
    <row r="968" spans="2:3" ht="14.25">
      <c r="B968" s="188"/>
      <c r="C968" s="129"/>
    </row>
    <row r="969" spans="2:3" ht="14.25">
      <c r="B969" s="188"/>
      <c r="C969" s="129"/>
    </row>
    <row r="970" spans="2:3" ht="14.25">
      <c r="B970" s="188"/>
      <c r="C970" s="129"/>
    </row>
    <row r="971" spans="2:3" ht="14.25">
      <c r="B971" s="188"/>
      <c r="C971" s="129"/>
    </row>
    <row r="972" spans="2:3" ht="14.25">
      <c r="B972" s="188"/>
      <c r="C972" s="129"/>
    </row>
    <row r="973" spans="2:3" ht="14.25">
      <c r="B973" s="188"/>
      <c r="C973" s="129"/>
    </row>
    <row r="974" spans="2:3" ht="14.25">
      <c r="B974" s="188"/>
      <c r="C974" s="129"/>
    </row>
    <row r="975" spans="2:3" ht="14.25">
      <c r="B975" s="188"/>
      <c r="C975" s="129"/>
    </row>
    <row r="976" spans="2:3" ht="14.25">
      <c r="B976" s="188"/>
      <c r="C976" s="129"/>
    </row>
    <row r="977" spans="2:3" ht="14.25">
      <c r="B977" s="188"/>
      <c r="C977" s="129"/>
    </row>
    <row r="978" spans="2:3" ht="14.25">
      <c r="B978" s="188"/>
      <c r="C978" s="129"/>
    </row>
    <row r="979" spans="2:3" ht="14.25">
      <c r="B979" s="188"/>
      <c r="C979" s="129"/>
    </row>
    <row r="980" spans="2:3" ht="14.25">
      <c r="B980" s="188"/>
      <c r="C980" s="129"/>
    </row>
    <row r="981" spans="2:3" ht="14.25">
      <c r="B981" s="188"/>
      <c r="C981" s="129"/>
    </row>
    <row r="982" spans="2:3" ht="14.25">
      <c r="B982" s="188"/>
      <c r="C982" s="129"/>
    </row>
    <row r="983" spans="2:3" ht="14.25">
      <c r="B983" s="188"/>
      <c r="C983" s="129"/>
    </row>
    <row r="984" spans="2:3" ht="14.25">
      <c r="B984" s="188"/>
      <c r="C984" s="129"/>
    </row>
    <row r="985" spans="2:3" ht="14.25">
      <c r="B985" s="188"/>
      <c r="C985" s="129"/>
    </row>
    <row r="986" spans="2:3" ht="14.25">
      <c r="B986" s="188"/>
      <c r="C986" s="129"/>
    </row>
    <row r="987" spans="2:3" ht="14.25">
      <c r="B987" s="188"/>
      <c r="C987" s="129"/>
    </row>
    <row r="988" spans="2:3" ht="14.25">
      <c r="B988" s="188"/>
      <c r="C988" s="129"/>
    </row>
    <row r="989" spans="2:3" ht="14.25">
      <c r="B989" s="188"/>
      <c r="C989" s="129"/>
    </row>
    <row r="990" spans="2:3" ht="14.25">
      <c r="B990" s="188"/>
      <c r="C990" s="129"/>
    </row>
    <row r="991" spans="2:3" ht="14.25">
      <c r="B991" s="188"/>
      <c r="C991" s="129"/>
    </row>
    <row r="992" spans="2:3" ht="14.25">
      <c r="B992" s="188"/>
      <c r="C992" s="129"/>
    </row>
    <row r="993" spans="2:3" ht="14.25">
      <c r="B993" s="188"/>
      <c r="C993" s="129"/>
    </row>
    <row r="994" spans="2:3" ht="14.25">
      <c r="B994" s="188"/>
      <c r="C994" s="129"/>
    </row>
    <row r="995" spans="2:3" ht="14.25">
      <c r="B995" s="188"/>
      <c r="C995" s="129"/>
    </row>
    <row r="996" spans="2:3" ht="14.25">
      <c r="B996" s="188"/>
      <c r="C996" s="129"/>
    </row>
    <row r="997" spans="2:3" ht="14.25">
      <c r="B997" s="188"/>
      <c r="C997" s="129"/>
    </row>
    <row r="998" spans="2:3" ht="14.25">
      <c r="B998" s="188"/>
      <c r="C998" s="129"/>
    </row>
    <row r="999" spans="2:3" ht="14.25">
      <c r="B999" s="188"/>
      <c r="C999" s="129"/>
    </row>
    <row r="1000" spans="2:3" ht="14.25">
      <c r="B1000" s="188"/>
      <c r="C1000" s="129"/>
    </row>
    <row r="1001" spans="2:3" ht="14.25">
      <c r="B1001" s="188"/>
      <c r="C1001" s="129"/>
    </row>
  </sheetData>
  <mergeCells count="11">
    <mergeCell ref="B45:B51"/>
    <mergeCell ref="B52:B56"/>
    <mergeCell ref="B57:B60"/>
    <mergeCell ref="B61:B63"/>
    <mergeCell ref="B3:B8"/>
    <mergeCell ref="B9:B16"/>
    <mergeCell ref="B17:B22"/>
    <mergeCell ref="B23:B28"/>
    <mergeCell ref="B29:B35"/>
    <mergeCell ref="B36:B37"/>
    <mergeCell ref="B39:B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M70"/>
  <sheetViews>
    <sheetView workbookViewId="0"/>
  </sheetViews>
  <sheetFormatPr baseColWidth="10" defaultColWidth="12.625" defaultRowHeight="15" customHeight="1"/>
  <cols>
    <col min="3" max="3" width="30.625" customWidth="1"/>
  </cols>
  <sheetData>
    <row r="2" spans="2:12" ht="15" customHeight="1">
      <c r="B2" s="314" t="s">
        <v>164</v>
      </c>
      <c r="C2" s="314" t="s">
        <v>165</v>
      </c>
      <c r="D2" s="315" t="s">
        <v>166</v>
      </c>
      <c r="E2" s="198"/>
      <c r="F2" s="263"/>
      <c r="G2" s="314" t="s">
        <v>167</v>
      </c>
      <c r="H2" s="316" t="s">
        <v>168</v>
      </c>
      <c r="I2" s="317"/>
      <c r="J2" s="314" t="s">
        <v>169</v>
      </c>
      <c r="K2" s="314" t="s">
        <v>106</v>
      </c>
      <c r="L2" s="314" t="s">
        <v>222</v>
      </c>
    </row>
    <row r="3" spans="2:12">
      <c r="B3" s="205"/>
      <c r="C3" s="205"/>
      <c r="D3" s="314" t="s">
        <v>31</v>
      </c>
      <c r="E3" s="314" t="s">
        <v>32</v>
      </c>
      <c r="F3" s="314" t="s">
        <v>30</v>
      </c>
      <c r="G3" s="205"/>
      <c r="H3" s="272"/>
      <c r="I3" s="219"/>
      <c r="J3" s="205"/>
      <c r="K3" s="205"/>
      <c r="L3" s="205"/>
    </row>
    <row r="4" spans="2:12" ht="15" customHeight="1">
      <c r="B4" s="206"/>
      <c r="C4" s="206"/>
      <c r="D4" s="206"/>
      <c r="E4" s="206"/>
      <c r="F4" s="206"/>
      <c r="G4" s="206"/>
      <c r="H4" s="189" t="s">
        <v>171</v>
      </c>
      <c r="I4" s="189" t="s">
        <v>172</v>
      </c>
      <c r="J4" s="206"/>
      <c r="K4" s="206"/>
      <c r="L4" s="206"/>
    </row>
    <row r="5" spans="2:12" ht="15" customHeight="1">
      <c r="B5" s="315" t="s">
        <v>223</v>
      </c>
      <c r="C5" s="198"/>
      <c r="D5" s="198"/>
      <c r="E5" s="198"/>
      <c r="F5" s="198"/>
      <c r="G5" s="198"/>
      <c r="H5" s="198"/>
      <c r="I5" s="198"/>
      <c r="J5" s="198"/>
      <c r="K5" s="198"/>
      <c r="L5" s="263"/>
    </row>
    <row r="6" spans="2:12" ht="15" customHeight="1">
      <c r="B6" s="318" t="s">
        <v>7</v>
      </c>
      <c r="C6" s="107" t="s">
        <v>33</v>
      </c>
      <c r="D6" s="108"/>
      <c r="E6" s="108"/>
      <c r="F6" s="189" t="s">
        <v>16</v>
      </c>
      <c r="G6" s="107">
        <v>3</v>
      </c>
      <c r="H6" s="107">
        <v>144</v>
      </c>
      <c r="I6" s="108"/>
      <c r="J6" s="108"/>
      <c r="K6" s="107">
        <v>144</v>
      </c>
      <c r="L6" s="318">
        <v>14</v>
      </c>
    </row>
    <row r="7" spans="2:12" ht="15" customHeight="1">
      <c r="B7" s="205"/>
      <c r="C7" s="107" t="s">
        <v>22</v>
      </c>
      <c r="D7" s="107" t="s">
        <v>16</v>
      </c>
      <c r="E7" s="108"/>
      <c r="F7" s="108"/>
      <c r="G7" s="107">
        <v>3</v>
      </c>
      <c r="H7" s="108"/>
      <c r="I7" s="107">
        <v>48</v>
      </c>
      <c r="J7" s="107">
        <v>96</v>
      </c>
      <c r="K7" s="107">
        <v>144</v>
      </c>
      <c r="L7" s="205"/>
    </row>
    <row r="8" spans="2:12" ht="15" customHeight="1">
      <c r="B8" s="205"/>
      <c r="C8" s="107" t="s">
        <v>43</v>
      </c>
      <c r="D8" s="108"/>
      <c r="E8" s="108"/>
      <c r="F8" s="107" t="s">
        <v>16</v>
      </c>
      <c r="G8" s="107">
        <v>2</v>
      </c>
      <c r="H8" s="107">
        <v>144</v>
      </c>
      <c r="I8" s="108"/>
      <c r="J8" s="108"/>
      <c r="K8" s="107">
        <v>144</v>
      </c>
      <c r="L8" s="205"/>
    </row>
    <row r="9" spans="2:12" ht="15" customHeight="1">
      <c r="B9" s="205"/>
      <c r="C9" s="107" t="s">
        <v>72</v>
      </c>
      <c r="D9" s="107" t="s">
        <v>16</v>
      </c>
      <c r="E9" s="108"/>
      <c r="F9" s="108"/>
      <c r="G9" s="107">
        <v>2</v>
      </c>
      <c r="H9" s="108"/>
      <c r="I9" s="107">
        <v>32</v>
      </c>
      <c r="J9" s="107">
        <v>64</v>
      </c>
      <c r="K9" s="107">
        <v>96</v>
      </c>
      <c r="L9" s="205"/>
    </row>
    <row r="10" spans="2:12" ht="15" customHeight="1">
      <c r="B10" s="205"/>
      <c r="C10" s="107" t="s">
        <v>135</v>
      </c>
      <c r="D10" s="107" t="s">
        <v>16</v>
      </c>
      <c r="E10" s="108"/>
      <c r="F10" s="108"/>
      <c r="G10" s="107">
        <v>2</v>
      </c>
      <c r="H10" s="108"/>
      <c r="I10" s="107">
        <v>16</v>
      </c>
      <c r="J10" s="107">
        <v>32</v>
      </c>
      <c r="K10" s="107">
        <v>48</v>
      </c>
      <c r="L10" s="205"/>
    </row>
    <row r="11" spans="2:12" ht="15" customHeight="1">
      <c r="B11" s="206"/>
      <c r="C11" s="107" t="s">
        <v>136</v>
      </c>
      <c r="D11" s="107" t="s">
        <v>16</v>
      </c>
      <c r="E11" s="108"/>
      <c r="F11" s="108"/>
      <c r="G11" s="107">
        <v>2</v>
      </c>
      <c r="H11" s="108"/>
      <c r="I11" s="107">
        <v>32</v>
      </c>
      <c r="J11" s="107">
        <v>64</v>
      </c>
      <c r="K11" s="107">
        <v>96</v>
      </c>
      <c r="L11" s="206"/>
    </row>
    <row r="12" spans="2:12" ht="15" customHeight="1">
      <c r="B12" s="318" t="s">
        <v>8</v>
      </c>
      <c r="C12" s="107" t="s">
        <v>23</v>
      </c>
      <c r="D12" s="107" t="s">
        <v>16</v>
      </c>
      <c r="E12" s="108"/>
      <c r="F12" s="108"/>
      <c r="G12" s="107">
        <v>2</v>
      </c>
      <c r="H12" s="108"/>
      <c r="I12" s="107">
        <v>48</v>
      </c>
      <c r="J12" s="107">
        <v>96</v>
      </c>
      <c r="K12" s="107">
        <v>144</v>
      </c>
      <c r="L12" s="318">
        <v>19</v>
      </c>
    </row>
    <row r="13" spans="2:12" ht="15" customHeight="1">
      <c r="B13" s="205"/>
      <c r="C13" s="107" t="s">
        <v>34</v>
      </c>
      <c r="D13" s="107" t="s">
        <v>16</v>
      </c>
      <c r="E13" s="108"/>
      <c r="F13" s="108"/>
      <c r="G13" s="107">
        <v>2</v>
      </c>
      <c r="H13" s="108"/>
      <c r="I13" s="107">
        <v>32</v>
      </c>
      <c r="J13" s="107">
        <v>64</v>
      </c>
      <c r="K13" s="107">
        <v>96</v>
      </c>
      <c r="L13" s="205"/>
    </row>
    <row r="14" spans="2:12" ht="15" customHeight="1">
      <c r="B14" s="205"/>
      <c r="C14" s="107" t="s">
        <v>44</v>
      </c>
      <c r="D14" s="108"/>
      <c r="E14" s="108"/>
      <c r="F14" s="107" t="s">
        <v>16</v>
      </c>
      <c r="G14" s="107">
        <v>3</v>
      </c>
      <c r="H14" s="107">
        <v>144</v>
      </c>
      <c r="I14" s="108"/>
      <c r="J14" s="108"/>
      <c r="K14" s="107">
        <v>144</v>
      </c>
      <c r="L14" s="205"/>
    </row>
    <row r="15" spans="2:12" ht="15" customHeight="1">
      <c r="B15" s="205"/>
      <c r="C15" s="107" t="s">
        <v>137</v>
      </c>
      <c r="D15" s="108"/>
      <c r="E15" s="108"/>
      <c r="F15" s="107" t="s">
        <v>16</v>
      </c>
      <c r="G15" s="107">
        <v>3</v>
      </c>
      <c r="H15" s="107">
        <v>144</v>
      </c>
      <c r="I15" s="108"/>
      <c r="J15" s="108"/>
      <c r="K15" s="107">
        <v>144</v>
      </c>
      <c r="L15" s="205"/>
    </row>
    <row r="16" spans="2:12" ht="15" customHeight="1">
      <c r="B16" s="205"/>
      <c r="C16" s="107" t="s">
        <v>59</v>
      </c>
      <c r="D16" s="107" t="s">
        <v>16</v>
      </c>
      <c r="E16" s="108"/>
      <c r="F16" s="108"/>
      <c r="G16" s="107">
        <v>3</v>
      </c>
      <c r="H16" s="107">
        <v>144</v>
      </c>
      <c r="I16" s="108"/>
      <c r="J16" s="108"/>
      <c r="K16" s="107">
        <v>144</v>
      </c>
      <c r="L16" s="205"/>
    </row>
    <row r="17" spans="2:12" ht="15" customHeight="1">
      <c r="B17" s="205"/>
      <c r="C17" s="107" t="s">
        <v>78</v>
      </c>
      <c r="D17" s="107" t="s">
        <v>16</v>
      </c>
      <c r="E17" s="108"/>
      <c r="F17" s="108"/>
      <c r="G17" s="107">
        <v>2</v>
      </c>
      <c r="H17" s="108"/>
      <c r="I17" s="107">
        <v>16</v>
      </c>
      <c r="J17" s="107">
        <v>32</v>
      </c>
      <c r="K17" s="107">
        <v>48</v>
      </c>
      <c r="L17" s="205"/>
    </row>
    <row r="18" spans="2:12" ht="15" customHeight="1">
      <c r="B18" s="205"/>
      <c r="C18" s="107" t="s">
        <v>82</v>
      </c>
      <c r="D18" s="107" t="s">
        <v>16</v>
      </c>
      <c r="E18" s="108"/>
      <c r="F18" s="108"/>
      <c r="G18" s="107">
        <v>2</v>
      </c>
      <c r="H18" s="108"/>
      <c r="I18" s="107">
        <v>16</v>
      </c>
      <c r="J18" s="107">
        <v>32</v>
      </c>
      <c r="K18" s="107">
        <v>48</v>
      </c>
      <c r="L18" s="205"/>
    </row>
    <row r="19" spans="2:12" ht="15" customHeight="1">
      <c r="B19" s="206"/>
      <c r="C19" s="107" t="s">
        <v>87</v>
      </c>
      <c r="D19" s="107" t="s">
        <v>16</v>
      </c>
      <c r="E19" s="108"/>
      <c r="F19" s="108"/>
      <c r="G19" s="107">
        <v>2</v>
      </c>
      <c r="H19" s="108"/>
      <c r="I19" s="107">
        <v>32</v>
      </c>
      <c r="J19" s="107">
        <v>64</v>
      </c>
      <c r="K19" s="107">
        <v>96</v>
      </c>
      <c r="L19" s="206"/>
    </row>
    <row r="20" spans="2:12" ht="15" customHeight="1">
      <c r="B20" s="318" t="s">
        <v>9</v>
      </c>
      <c r="C20" s="107" t="s">
        <v>24</v>
      </c>
      <c r="D20" s="107" t="s">
        <v>16</v>
      </c>
      <c r="E20" s="108"/>
      <c r="F20" s="108"/>
      <c r="G20" s="107">
        <v>2</v>
      </c>
      <c r="H20" s="108"/>
      <c r="I20" s="107">
        <v>32</v>
      </c>
      <c r="J20" s="107">
        <v>64</v>
      </c>
      <c r="K20" s="107">
        <v>96</v>
      </c>
      <c r="L20" s="318">
        <v>15</v>
      </c>
    </row>
    <row r="21" spans="2:12" ht="15" customHeight="1">
      <c r="B21" s="205"/>
      <c r="C21" s="107" t="s">
        <v>45</v>
      </c>
      <c r="D21" s="108"/>
      <c r="E21" s="108"/>
      <c r="F21" s="107" t="s">
        <v>16</v>
      </c>
      <c r="G21" s="107">
        <v>3</v>
      </c>
      <c r="H21" s="107">
        <v>144</v>
      </c>
      <c r="I21" s="108"/>
      <c r="J21" s="108"/>
      <c r="K21" s="107">
        <v>144</v>
      </c>
      <c r="L21" s="205"/>
    </row>
    <row r="22" spans="2:12" ht="15" customHeight="1">
      <c r="B22" s="205"/>
      <c r="C22" s="107" t="s">
        <v>55</v>
      </c>
      <c r="D22" s="108"/>
      <c r="E22" s="108"/>
      <c r="F22" s="107" t="s">
        <v>16</v>
      </c>
      <c r="G22" s="107">
        <v>3</v>
      </c>
      <c r="H22" s="107">
        <v>144</v>
      </c>
      <c r="I22" s="108"/>
      <c r="J22" s="108"/>
      <c r="K22" s="107">
        <v>144</v>
      </c>
      <c r="L22" s="205"/>
    </row>
    <row r="23" spans="2:12" ht="15" customHeight="1">
      <c r="B23" s="205"/>
      <c r="C23" s="107" t="s">
        <v>60</v>
      </c>
      <c r="D23" s="107" t="s">
        <v>16</v>
      </c>
      <c r="E23" s="108"/>
      <c r="F23" s="108"/>
      <c r="G23" s="107">
        <v>2</v>
      </c>
      <c r="H23" s="108"/>
      <c r="I23" s="107">
        <v>32</v>
      </c>
      <c r="J23" s="107">
        <v>64</v>
      </c>
      <c r="K23" s="107">
        <v>96</v>
      </c>
      <c r="L23" s="205"/>
    </row>
    <row r="24" spans="2:12" ht="15" customHeight="1">
      <c r="B24" s="205"/>
      <c r="C24" s="107" t="s">
        <v>83</v>
      </c>
      <c r="D24" s="107" t="s">
        <v>16</v>
      </c>
      <c r="E24" s="108"/>
      <c r="F24" s="108"/>
      <c r="G24" s="107">
        <v>2</v>
      </c>
      <c r="H24" s="108"/>
      <c r="I24" s="107">
        <v>32</v>
      </c>
      <c r="J24" s="107">
        <v>64</v>
      </c>
      <c r="K24" s="107">
        <v>96</v>
      </c>
      <c r="L24" s="205"/>
    </row>
    <row r="25" spans="2:12" ht="15" customHeight="1">
      <c r="B25" s="206"/>
      <c r="C25" s="107" t="s">
        <v>99</v>
      </c>
      <c r="D25" s="108"/>
      <c r="E25" s="107" t="s">
        <v>16</v>
      </c>
      <c r="F25" s="108"/>
      <c r="G25" s="107">
        <v>3</v>
      </c>
      <c r="H25" s="107">
        <v>48</v>
      </c>
      <c r="I25" s="107">
        <v>48</v>
      </c>
      <c r="J25" s="107">
        <v>48</v>
      </c>
      <c r="K25" s="107">
        <v>144</v>
      </c>
      <c r="L25" s="206"/>
    </row>
    <row r="26" spans="2:12" ht="15" customHeight="1">
      <c r="B26" s="318" t="s">
        <v>10</v>
      </c>
      <c r="C26" s="107" t="s">
        <v>140</v>
      </c>
      <c r="D26" s="107" t="s">
        <v>16</v>
      </c>
      <c r="E26" s="108"/>
      <c r="F26" s="108"/>
      <c r="G26" s="107">
        <v>3</v>
      </c>
      <c r="H26" s="108"/>
      <c r="I26" s="107">
        <v>48</v>
      </c>
      <c r="J26" s="107">
        <v>96</v>
      </c>
      <c r="K26" s="107">
        <v>144</v>
      </c>
      <c r="L26" s="318">
        <v>17</v>
      </c>
    </row>
    <row r="27" spans="2:12" ht="15" customHeight="1">
      <c r="B27" s="205"/>
      <c r="C27" s="107" t="s">
        <v>35</v>
      </c>
      <c r="D27" s="108"/>
      <c r="E27" s="107" t="s">
        <v>16</v>
      </c>
      <c r="F27" s="108"/>
      <c r="G27" s="107">
        <v>3</v>
      </c>
      <c r="H27" s="107">
        <v>48</v>
      </c>
      <c r="I27" s="107">
        <v>48</v>
      </c>
      <c r="J27" s="107">
        <v>48</v>
      </c>
      <c r="K27" s="107">
        <v>144</v>
      </c>
      <c r="L27" s="205"/>
    </row>
    <row r="28" spans="2:12" ht="15" customHeight="1">
      <c r="B28" s="205"/>
      <c r="C28" s="107" t="s">
        <v>46</v>
      </c>
      <c r="D28" s="108"/>
      <c r="E28" s="108"/>
      <c r="F28" s="107" t="s">
        <v>16</v>
      </c>
      <c r="G28" s="107">
        <v>3</v>
      </c>
      <c r="H28" s="107">
        <v>144</v>
      </c>
      <c r="I28" s="108"/>
      <c r="J28" s="108"/>
      <c r="K28" s="107">
        <v>144</v>
      </c>
      <c r="L28" s="205"/>
    </row>
    <row r="29" spans="2:12" ht="15" customHeight="1">
      <c r="B29" s="205"/>
      <c r="C29" s="107" t="s">
        <v>141</v>
      </c>
      <c r="D29" s="108"/>
      <c r="E29" s="108"/>
      <c r="F29" s="107" t="s">
        <v>16</v>
      </c>
      <c r="G29" s="107">
        <v>3</v>
      </c>
      <c r="H29" s="107">
        <v>144</v>
      </c>
      <c r="I29" s="108"/>
      <c r="J29" s="108"/>
      <c r="K29" s="107">
        <v>144</v>
      </c>
      <c r="L29" s="205"/>
    </row>
    <row r="30" spans="2:12" ht="15" customHeight="1">
      <c r="B30" s="205"/>
      <c r="C30" s="107" t="s">
        <v>61</v>
      </c>
      <c r="D30" s="107" t="s">
        <v>16</v>
      </c>
      <c r="E30" s="108"/>
      <c r="F30" s="108"/>
      <c r="G30" s="107">
        <v>2</v>
      </c>
      <c r="H30" s="108"/>
      <c r="I30" s="107">
        <v>48</v>
      </c>
      <c r="J30" s="107">
        <v>96</v>
      </c>
      <c r="K30" s="107">
        <v>144</v>
      </c>
      <c r="L30" s="205"/>
    </row>
    <row r="31" spans="2:12" ht="15" customHeight="1">
      <c r="B31" s="206"/>
      <c r="C31" s="107" t="s">
        <v>221</v>
      </c>
      <c r="D31" s="108"/>
      <c r="E31" s="108"/>
      <c r="F31" s="107" t="s">
        <v>16</v>
      </c>
      <c r="G31" s="107">
        <v>3</v>
      </c>
      <c r="H31" s="107">
        <v>144</v>
      </c>
      <c r="I31" s="108"/>
      <c r="J31" s="108"/>
      <c r="K31" s="107">
        <v>144</v>
      </c>
      <c r="L31" s="206"/>
    </row>
    <row r="32" spans="2:12" ht="15" customHeight="1">
      <c r="B32" s="318" t="s">
        <v>11</v>
      </c>
      <c r="C32" s="107" t="s">
        <v>26</v>
      </c>
      <c r="D32" s="108"/>
      <c r="E32" s="107" t="s">
        <v>16</v>
      </c>
      <c r="F32" s="108"/>
      <c r="G32" s="107">
        <v>3</v>
      </c>
      <c r="H32" s="107">
        <v>48</v>
      </c>
      <c r="I32" s="107">
        <v>48</v>
      </c>
      <c r="J32" s="107">
        <v>48</v>
      </c>
      <c r="K32" s="107">
        <v>144</v>
      </c>
      <c r="L32" s="318">
        <v>19</v>
      </c>
    </row>
    <row r="33" spans="2:13" ht="15" customHeight="1">
      <c r="B33" s="205"/>
      <c r="C33" s="107" t="s">
        <v>173</v>
      </c>
      <c r="D33" s="108"/>
      <c r="E33" s="107" t="s">
        <v>16</v>
      </c>
      <c r="F33" s="108"/>
      <c r="G33" s="107">
        <v>3</v>
      </c>
      <c r="H33" s="107">
        <v>48</v>
      </c>
      <c r="I33" s="107">
        <v>48</v>
      </c>
      <c r="J33" s="107">
        <v>48</v>
      </c>
      <c r="K33" s="107">
        <v>144</v>
      </c>
      <c r="L33" s="205"/>
    </row>
    <row r="34" spans="2:13" ht="15" customHeight="1">
      <c r="B34" s="205"/>
      <c r="C34" s="107" t="s">
        <v>47</v>
      </c>
      <c r="D34" s="108"/>
      <c r="E34" s="108"/>
      <c r="F34" s="107" t="s">
        <v>16</v>
      </c>
      <c r="G34" s="107">
        <v>3</v>
      </c>
      <c r="H34" s="107">
        <v>144</v>
      </c>
      <c r="I34" s="108"/>
      <c r="J34" s="108"/>
      <c r="K34" s="107">
        <v>144</v>
      </c>
      <c r="L34" s="205"/>
    </row>
    <row r="35" spans="2:13" ht="15" customHeight="1">
      <c r="B35" s="205"/>
      <c r="C35" s="107" t="s">
        <v>57</v>
      </c>
      <c r="D35" s="108"/>
      <c r="E35" s="108"/>
      <c r="F35" s="107" t="s">
        <v>16</v>
      </c>
      <c r="G35" s="107">
        <v>3</v>
      </c>
      <c r="H35" s="107">
        <v>144</v>
      </c>
      <c r="I35" s="108"/>
      <c r="J35" s="108"/>
      <c r="K35" s="107">
        <v>144</v>
      </c>
      <c r="L35" s="205"/>
    </row>
    <row r="36" spans="2:13" ht="15" customHeight="1">
      <c r="B36" s="205"/>
      <c r="C36" s="107" t="s">
        <v>62</v>
      </c>
      <c r="D36" s="107" t="s">
        <v>16</v>
      </c>
      <c r="E36" s="108"/>
      <c r="F36" s="108"/>
      <c r="G36" s="107">
        <v>2</v>
      </c>
      <c r="H36" s="108"/>
      <c r="I36" s="107">
        <v>32</v>
      </c>
      <c r="J36" s="107">
        <v>64</v>
      </c>
      <c r="K36" s="107">
        <v>96</v>
      </c>
      <c r="L36" s="205"/>
    </row>
    <row r="37" spans="2:13" ht="15" customHeight="1">
      <c r="B37" s="205"/>
      <c r="C37" s="107" t="s">
        <v>174</v>
      </c>
      <c r="D37" s="107" t="s">
        <v>16</v>
      </c>
      <c r="E37" s="108"/>
      <c r="F37" s="108"/>
      <c r="G37" s="107">
        <v>2</v>
      </c>
      <c r="H37" s="108"/>
      <c r="I37" s="107">
        <v>32</v>
      </c>
      <c r="J37" s="107">
        <v>64</v>
      </c>
      <c r="K37" s="107">
        <v>96</v>
      </c>
      <c r="L37" s="205"/>
    </row>
    <row r="38" spans="2:13" ht="15" customHeight="1">
      <c r="B38" s="206"/>
      <c r="C38" s="107" t="s">
        <v>145</v>
      </c>
      <c r="D38" s="108"/>
      <c r="E38" s="108"/>
      <c r="F38" s="107" t="s">
        <v>16</v>
      </c>
      <c r="G38" s="107">
        <v>3</v>
      </c>
      <c r="H38" s="107">
        <v>144</v>
      </c>
      <c r="I38" s="108"/>
      <c r="J38" s="108"/>
      <c r="K38" s="107">
        <v>144</v>
      </c>
      <c r="L38" s="206"/>
    </row>
    <row r="39" spans="2:13" ht="15" customHeight="1">
      <c r="B39" s="108"/>
      <c r="C39" s="107" t="s">
        <v>202</v>
      </c>
      <c r="D39" s="108"/>
      <c r="E39" s="108"/>
      <c r="F39" s="108"/>
      <c r="G39" s="107">
        <v>5</v>
      </c>
      <c r="H39" s="108"/>
      <c r="I39" s="108"/>
      <c r="J39" s="108"/>
      <c r="K39" s="108"/>
      <c r="L39" s="318">
        <v>11</v>
      </c>
    </row>
    <row r="40" spans="2:13" ht="30">
      <c r="B40" s="318" t="s">
        <v>12</v>
      </c>
      <c r="C40" s="107" t="s">
        <v>146</v>
      </c>
      <c r="D40" s="108"/>
      <c r="E40" s="108"/>
      <c r="F40" s="107" t="s">
        <v>16</v>
      </c>
      <c r="G40" s="107">
        <v>3</v>
      </c>
      <c r="H40" s="107">
        <v>144</v>
      </c>
      <c r="I40" s="108"/>
      <c r="J40" s="108"/>
      <c r="K40" s="107">
        <v>144</v>
      </c>
      <c r="L40" s="205"/>
    </row>
    <row r="41" spans="2:13">
      <c r="B41" s="206"/>
      <c r="C41" s="107" t="s">
        <v>147</v>
      </c>
      <c r="D41" s="108"/>
      <c r="E41" s="108"/>
      <c r="F41" s="107" t="s">
        <v>16</v>
      </c>
      <c r="G41" s="107">
        <v>3</v>
      </c>
      <c r="H41" s="107">
        <v>144</v>
      </c>
      <c r="I41" s="108"/>
      <c r="J41" s="108"/>
      <c r="K41" s="107">
        <v>144</v>
      </c>
      <c r="L41" s="206"/>
      <c r="M41" s="190">
        <v>90</v>
      </c>
    </row>
    <row r="42" spans="2:13">
      <c r="B42" s="315" t="s">
        <v>224</v>
      </c>
      <c r="C42" s="198"/>
      <c r="D42" s="198"/>
      <c r="E42" s="198"/>
      <c r="F42" s="198"/>
      <c r="G42" s="198"/>
      <c r="H42" s="198"/>
      <c r="I42" s="198"/>
      <c r="J42" s="198"/>
      <c r="K42" s="198"/>
      <c r="L42" s="263"/>
    </row>
    <row r="43" spans="2:13" ht="30">
      <c r="B43" s="318" t="s">
        <v>13</v>
      </c>
      <c r="C43" s="189" t="s">
        <v>27</v>
      </c>
      <c r="D43" s="107" t="s">
        <v>16</v>
      </c>
      <c r="E43" s="108"/>
      <c r="F43" s="108"/>
      <c r="G43" s="107">
        <v>2</v>
      </c>
      <c r="H43" s="108"/>
      <c r="I43" s="107">
        <v>32</v>
      </c>
      <c r="J43" s="107">
        <v>64</v>
      </c>
      <c r="K43" s="107">
        <v>96</v>
      </c>
      <c r="L43" s="318">
        <v>14</v>
      </c>
    </row>
    <row r="44" spans="2:13">
      <c r="B44" s="205"/>
      <c r="C44" s="107" t="s">
        <v>150</v>
      </c>
      <c r="D44" s="108"/>
      <c r="E44" s="108"/>
      <c r="F44" s="107" t="s">
        <v>16</v>
      </c>
      <c r="G44" s="107">
        <v>3</v>
      </c>
      <c r="H44" s="107">
        <v>144</v>
      </c>
      <c r="I44" s="108"/>
      <c r="J44" s="108"/>
      <c r="K44" s="107">
        <v>144</v>
      </c>
      <c r="L44" s="205"/>
    </row>
    <row r="45" spans="2:13">
      <c r="B45" s="205"/>
      <c r="C45" s="107" t="s">
        <v>151</v>
      </c>
      <c r="D45" s="107" t="s">
        <v>16</v>
      </c>
      <c r="E45" s="108"/>
      <c r="F45" s="108"/>
      <c r="G45" s="107">
        <v>2</v>
      </c>
      <c r="H45" s="108"/>
      <c r="I45" s="107">
        <v>32</v>
      </c>
      <c r="J45" s="107">
        <v>64</v>
      </c>
      <c r="K45" s="107">
        <v>96</v>
      </c>
      <c r="L45" s="205"/>
    </row>
    <row r="46" spans="2:13">
      <c r="B46" s="205"/>
      <c r="C46" s="107" t="s">
        <v>73</v>
      </c>
      <c r="D46" s="107" t="s">
        <v>16</v>
      </c>
      <c r="E46" s="108"/>
      <c r="F46" s="108"/>
      <c r="G46" s="107">
        <v>2</v>
      </c>
      <c r="H46" s="108"/>
      <c r="I46" s="107">
        <v>32</v>
      </c>
      <c r="J46" s="107">
        <v>64</v>
      </c>
      <c r="K46" s="107">
        <v>96</v>
      </c>
      <c r="L46" s="205"/>
    </row>
    <row r="47" spans="2:13">
      <c r="B47" s="205"/>
      <c r="C47" s="107" t="s">
        <v>84</v>
      </c>
      <c r="D47" s="107" t="s">
        <v>16</v>
      </c>
      <c r="E47" s="108"/>
      <c r="F47" s="108"/>
      <c r="G47" s="107">
        <v>2</v>
      </c>
      <c r="H47" s="108"/>
      <c r="I47" s="107">
        <v>32</v>
      </c>
      <c r="J47" s="107">
        <v>64</v>
      </c>
      <c r="K47" s="107">
        <v>96</v>
      </c>
      <c r="L47" s="205"/>
    </row>
    <row r="48" spans="2:13">
      <c r="B48" s="206"/>
      <c r="C48" s="107" t="s">
        <v>100</v>
      </c>
      <c r="D48" s="108"/>
      <c r="E48" s="107" t="s">
        <v>16</v>
      </c>
      <c r="F48" s="108"/>
      <c r="G48" s="107">
        <v>3</v>
      </c>
      <c r="H48" s="107">
        <v>48</v>
      </c>
      <c r="I48" s="107">
        <v>48</v>
      </c>
      <c r="J48" s="107">
        <v>48</v>
      </c>
      <c r="K48" s="107">
        <v>144</v>
      </c>
      <c r="L48" s="206"/>
    </row>
    <row r="49" spans="2:13">
      <c r="B49" s="318" t="s">
        <v>14</v>
      </c>
      <c r="C49" s="107" t="s">
        <v>28</v>
      </c>
      <c r="D49" s="108"/>
      <c r="E49" s="107" t="s">
        <v>16</v>
      </c>
      <c r="F49" s="108"/>
      <c r="G49" s="107">
        <v>3</v>
      </c>
      <c r="H49" s="107">
        <v>48</v>
      </c>
      <c r="I49" s="107">
        <v>48</v>
      </c>
      <c r="J49" s="107">
        <v>48</v>
      </c>
      <c r="K49" s="107">
        <v>144</v>
      </c>
      <c r="L49" s="318">
        <v>19</v>
      </c>
    </row>
    <row r="50" spans="2:13" ht="30">
      <c r="B50" s="205"/>
      <c r="C50" s="107" t="s">
        <v>149</v>
      </c>
      <c r="D50" s="108"/>
      <c r="E50" s="108"/>
      <c r="F50" s="107" t="s">
        <v>16</v>
      </c>
      <c r="G50" s="107">
        <v>3</v>
      </c>
      <c r="H50" s="107">
        <v>144</v>
      </c>
      <c r="I50" s="108"/>
      <c r="J50" s="108"/>
      <c r="K50" s="107">
        <v>144</v>
      </c>
      <c r="L50" s="205"/>
    </row>
    <row r="51" spans="2:13" ht="30">
      <c r="B51" s="205"/>
      <c r="C51" s="107" t="s">
        <v>64</v>
      </c>
      <c r="D51" s="107" t="s">
        <v>16</v>
      </c>
      <c r="E51" s="108"/>
      <c r="F51" s="108"/>
      <c r="G51" s="107">
        <v>3</v>
      </c>
      <c r="H51" s="108"/>
      <c r="I51" s="107">
        <v>48</v>
      </c>
      <c r="J51" s="107">
        <v>96</v>
      </c>
      <c r="K51" s="107">
        <v>144</v>
      </c>
      <c r="L51" s="205"/>
    </row>
    <row r="52" spans="2:13" ht="30">
      <c r="B52" s="205"/>
      <c r="C52" s="107" t="s">
        <v>68</v>
      </c>
      <c r="D52" s="107" t="s">
        <v>16</v>
      </c>
      <c r="E52" s="108"/>
      <c r="F52" s="108"/>
      <c r="G52" s="107">
        <v>2</v>
      </c>
      <c r="H52" s="108"/>
      <c r="I52" s="107">
        <v>32</v>
      </c>
      <c r="J52" s="107">
        <v>64</v>
      </c>
      <c r="K52" s="107">
        <v>96</v>
      </c>
      <c r="L52" s="205"/>
    </row>
    <row r="53" spans="2:13">
      <c r="B53" s="205"/>
      <c r="C53" s="107" t="s">
        <v>74</v>
      </c>
      <c r="D53" s="107" t="s">
        <v>16</v>
      </c>
      <c r="E53" s="108"/>
      <c r="F53" s="108"/>
      <c r="G53" s="107">
        <v>3</v>
      </c>
      <c r="H53" s="108"/>
      <c r="I53" s="107">
        <v>48</v>
      </c>
      <c r="J53" s="107">
        <v>96</v>
      </c>
      <c r="K53" s="107">
        <v>144</v>
      </c>
      <c r="L53" s="205"/>
    </row>
    <row r="54" spans="2:13">
      <c r="B54" s="205"/>
      <c r="C54" s="107" t="s">
        <v>85</v>
      </c>
      <c r="D54" s="107" t="s">
        <v>16</v>
      </c>
      <c r="E54" s="108"/>
      <c r="F54" s="108"/>
      <c r="G54" s="107">
        <v>2</v>
      </c>
      <c r="H54" s="108"/>
      <c r="I54" s="107">
        <v>32</v>
      </c>
      <c r="J54" s="107">
        <v>64</v>
      </c>
      <c r="K54" s="107">
        <v>96</v>
      </c>
      <c r="L54" s="205"/>
    </row>
    <row r="55" spans="2:13">
      <c r="B55" s="206"/>
      <c r="C55" s="107" t="s">
        <v>152</v>
      </c>
      <c r="D55" s="107" t="s">
        <v>16</v>
      </c>
      <c r="E55" s="108"/>
      <c r="F55" s="108"/>
      <c r="G55" s="107">
        <v>3</v>
      </c>
      <c r="H55" s="108"/>
      <c r="I55" s="107">
        <v>48</v>
      </c>
      <c r="J55" s="107">
        <v>96</v>
      </c>
      <c r="K55" s="107">
        <v>144</v>
      </c>
      <c r="L55" s="206"/>
    </row>
    <row r="56" spans="2:13">
      <c r="B56" s="318" t="s">
        <v>15</v>
      </c>
      <c r="C56" s="107" t="s">
        <v>51</v>
      </c>
      <c r="D56" s="108"/>
      <c r="E56" s="108"/>
      <c r="F56" s="107" t="s">
        <v>16</v>
      </c>
      <c r="G56" s="107">
        <v>3</v>
      </c>
      <c r="H56" s="107">
        <v>144</v>
      </c>
      <c r="I56" s="108"/>
      <c r="J56" s="108"/>
      <c r="K56" s="107">
        <v>144</v>
      </c>
      <c r="L56" s="318">
        <v>13</v>
      </c>
    </row>
    <row r="57" spans="2:13" ht="30">
      <c r="B57" s="205"/>
      <c r="C57" s="107" t="s">
        <v>65</v>
      </c>
      <c r="D57" s="107" t="s">
        <v>16</v>
      </c>
      <c r="E57" s="108"/>
      <c r="F57" s="108"/>
      <c r="G57" s="107">
        <v>3</v>
      </c>
      <c r="H57" s="108"/>
      <c r="I57" s="107">
        <v>48</v>
      </c>
      <c r="J57" s="107">
        <v>96</v>
      </c>
      <c r="K57" s="107">
        <v>144</v>
      </c>
      <c r="L57" s="205"/>
    </row>
    <row r="58" spans="2:13">
      <c r="B58" s="205"/>
      <c r="C58" s="107" t="s">
        <v>179</v>
      </c>
      <c r="D58" s="107" t="s">
        <v>16</v>
      </c>
      <c r="E58" s="108"/>
      <c r="F58" s="108"/>
      <c r="G58" s="107">
        <v>2</v>
      </c>
      <c r="H58" s="108"/>
      <c r="I58" s="107">
        <v>32</v>
      </c>
      <c r="J58" s="107">
        <v>64</v>
      </c>
      <c r="K58" s="107">
        <v>96</v>
      </c>
      <c r="L58" s="205"/>
    </row>
    <row r="59" spans="2:13">
      <c r="B59" s="205"/>
      <c r="C59" s="107" t="s">
        <v>154</v>
      </c>
      <c r="D59" s="107" t="s">
        <v>16</v>
      </c>
      <c r="E59" s="108"/>
      <c r="F59" s="108"/>
      <c r="G59" s="107">
        <v>2</v>
      </c>
      <c r="H59" s="108"/>
      <c r="I59" s="107">
        <v>32</v>
      </c>
      <c r="J59" s="107">
        <v>64</v>
      </c>
      <c r="K59" s="107">
        <v>96</v>
      </c>
      <c r="L59" s="205"/>
    </row>
    <row r="60" spans="2:13">
      <c r="B60" s="206"/>
      <c r="C60" s="107" t="s">
        <v>155</v>
      </c>
      <c r="D60" s="107" t="s">
        <v>16</v>
      </c>
      <c r="E60" s="108"/>
      <c r="F60" s="108"/>
      <c r="G60" s="107">
        <v>3</v>
      </c>
      <c r="H60" s="108"/>
      <c r="I60" s="107">
        <v>48</v>
      </c>
      <c r="J60" s="107">
        <v>96</v>
      </c>
      <c r="K60" s="107">
        <v>144</v>
      </c>
      <c r="L60" s="206"/>
    </row>
    <row r="61" spans="2:13">
      <c r="B61" s="318" t="s">
        <v>16</v>
      </c>
      <c r="C61" s="107" t="s">
        <v>52</v>
      </c>
      <c r="D61" s="108"/>
      <c r="E61" s="108"/>
      <c r="F61" s="107" t="s">
        <v>16</v>
      </c>
      <c r="G61" s="107">
        <v>3</v>
      </c>
      <c r="H61" s="107">
        <v>144</v>
      </c>
      <c r="I61" s="108"/>
      <c r="J61" s="108"/>
      <c r="K61" s="107">
        <v>144</v>
      </c>
      <c r="L61" s="318">
        <v>10</v>
      </c>
    </row>
    <row r="62" spans="2:13" ht="30">
      <c r="B62" s="205"/>
      <c r="C62" s="107" t="s">
        <v>156</v>
      </c>
      <c r="D62" s="107" t="s">
        <v>16</v>
      </c>
      <c r="E62" s="108"/>
      <c r="F62" s="108"/>
      <c r="G62" s="107">
        <v>2</v>
      </c>
      <c r="H62" s="108"/>
      <c r="I62" s="107">
        <v>32</v>
      </c>
      <c r="J62" s="107">
        <v>64</v>
      </c>
      <c r="K62" s="107">
        <v>96</v>
      </c>
      <c r="L62" s="205"/>
    </row>
    <row r="63" spans="2:13" ht="30">
      <c r="B63" s="205"/>
      <c r="C63" s="107" t="s">
        <v>66</v>
      </c>
      <c r="D63" s="107" t="s">
        <v>16</v>
      </c>
      <c r="E63" s="108"/>
      <c r="F63" s="108"/>
      <c r="G63" s="107">
        <v>2</v>
      </c>
      <c r="H63" s="108"/>
      <c r="I63" s="107">
        <v>32</v>
      </c>
      <c r="J63" s="107">
        <v>64</v>
      </c>
      <c r="K63" s="107">
        <v>96</v>
      </c>
      <c r="L63" s="205"/>
    </row>
    <row r="64" spans="2:13">
      <c r="B64" s="206"/>
      <c r="C64" s="107" t="s">
        <v>70</v>
      </c>
      <c r="D64" s="107" t="s">
        <v>16</v>
      </c>
      <c r="E64" s="108"/>
      <c r="F64" s="108"/>
      <c r="G64" s="107">
        <v>3</v>
      </c>
      <c r="H64" s="108"/>
      <c r="I64" s="107">
        <v>48</v>
      </c>
      <c r="J64" s="107">
        <v>96</v>
      </c>
      <c r="K64" s="107">
        <v>144</v>
      </c>
      <c r="L64" s="206"/>
      <c r="M64" s="191">
        <f>SUM(L43:L64)</f>
        <v>56</v>
      </c>
    </row>
    <row r="65" spans="2:12">
      <c r="B65" s="318" t="s">
        <v>101</v>
      </c>
      <c r="C65" s="107" t="s">
        <v>148</v>
      </c>
      <c r="D65" s="107" t="s">
        <v>16</v>
      </c>
      <c r="E65" s="108"/>
      <c r="F65" s="108"/>
      <c r="G65" s="107">
        <v>4</v>
      </c>
      <c r="H65" s="108"/>
      <c r="I65" s="107">
        <v>144</v>
      </c>
      <c r="J65" s="107">
        <v>288</v>
      </c>
      <c r="K65" s="107">
        <v>432</v>
      </c>
      <c r="L65" s="318">
        <v>9</v>
      </c>
    </row>
    <row r="66" spans="2:12">
      <c r="B66" s="205"/>
      <c r="C66" s="107" t="s">
        <v>116</v>
      </c>
      <c r="D66" s="108"/>
      <c r="E66" s="108"/>
      <c r="F66" s="107" t="s">
        <v>16</v>
      </c>
      <c r="G66" s="107">
        <v>1</v>
      </c>
      <c r="H66" s="107">
        <v>48</v>
      </c>
      <c r="I66" s="108"/>
      <c r="J66" s="108"/>
      <c r="K66" s="107">
        <v>48</v>
      </c>
      <c r="L66" s="205"/>
    </row>
    <row r="67" spans="2:12">
      <c r="B67" s="206"/>
      <c r="C67" s="107" t="s">
        <v>158</v>
      </c>
      <c r="D67" s="108"/>
      <c r="E67" s="108"/>
      <c r="F67" s="107" t="s">
        <v>16</v>
      </c>
      <c r="G67" s="107">
        <v>4</v>
      </c>
      <c r="H67" s="107">
        <v>192</v>
      </c>
      <c r="I67" s="108"/>
      <c r="J67" s="108"/>
      <c r="K67" s="107">
        <v>192</v>
      </c>
      <c r="L67" s="206"/>
    </row>
    <row r="68" spans="2:12">
      <c r="B68" s="319" t="s">
        <v>181</v>
      </c>
      <c r="C68" s="263"/>
      <c r="D68" s="319">
        <v>95</v>
      </c>
      <c r="E68" s="198"/>
      <c r="F68" s="198"/>
      <c r="G68" s="263"/>
      <c r="H68" s="319" t="s">
        <v>182</v>
      </c>
      <c r="I68" s="198"/>
      <c r="J68" s="263"/>
      <c r="K68" s="107">
        <v>4320</v>
      </c>
      <c r="L68" s="318">
        <f>M64+M41+L65</f>
        <v>155</v>
      </c>
    </row>
    <row r="69" spans="2:12">
      <c r="B69" s="319" t="s">
        <v>183</v>
      </c>
      <c r="C69" s="263"/>
      <c r="D69" s="319">
        <v>65</v>
      </c>
      <c r="E69" s="198"/>
      <c r="F69" s="198"/>
      <c r="G69" s="263"/>
      <c r="H69" s="319" t="s">
        <v>184</v>
      </c>
      <c r="I69" s="198"/>
      <c r="J69" s="263"/>
      <c r="K69" s="107">
        <v>2688</v>
      </c>
      <c r="L69" s="205"/>
    </row>
    <row r="70" spans="2:12">
      <c r="B70" s="319" t="s">
        <v>185</v>
      </c>
      <c r="C70" s="263"/>
      <c r="D70" s="319">
        <v>160</v>
      </c>
      <c r="E70" s="198"/>
      <c r="F70" s="198"/>
      <c r="G70" s="263"/>
      <c r="H70" s="319" t="s">
        <v>106</v>
      </c>
      <c r="I70" s="198"/>
      <c r="J70" s="263"/>
      <c r="K70" s="107">
        <v>7680</v>
      </c>
      <c r="L70" s="206"/>
    </row>
  </sheetData>
  <mergeCells count="45">
    <mergeCell ref="B43:B48"/>
    <mergeCell ref="B49:B55"/>
    <mergeCell ref="B56:B60"/>
    <mergeCell ref="B61:B64"/>
    <mergeCell ref="B65:B67"/>
    <mergeCell ref="B68:C68"/>
    <mergeCell ref="B69:C69"/>
    <mergeCell ref="D69:G69"/>
    <mergeCell ref="H69:J69"/>
    <mergeCell ref="B70:C70"/>
    <mergeCell ref="D70:G70"/>
    <mergeCell ref="H70:J70"/>
    <mergeCell ref="D68:G68"/>
    <mergeCell ref="H68:J68"/>
    <mergeCell ref="L68:L70"/>
    <mergeCell ref="L2:L4"/>
    <mergeCell ref="L6:L11"/>
    <mergeCell ref="L12:L19"/>
    <mergeCell ref="L20:L25"/>
    <mergeCell ref="L26:L31"/>
    <mergeCell ref="L32:L38"/>
    <mergeCell ref="L39:L41"/>
    <mergeCell ref="L43:L48"/>
    <mergeCell ref="L49:L55"/>
    <mergeCell ref="L56:L60"/>
    <mergeCell ref="L61:L64"/>
    <mergeCell ref="L65:L67"/>
    <mergeCell ref="B42:L42"/>
    <mergeCell ref="C2:C4"/>
    <mergeCell ref="D3:D4"/>
    <mergeCell ref="B6:B11"/>
    <mergeCell ref="B12:B19"/>
    <mergeCell ref="B20:B25"/>
    <mergeCell ref="B26:B31"/>
    <mergeCell ref="B32:B38"/>
    <mergeCell ref="H2:I3"/>
    <mergeCell ref="J2:J4"/>
    <mergeCell ref="K2:K4"/>
    <mergeCell ref="B5:L5"/>
    <mergeCell ref="B40:B41"/>
    <mergeCell ref="E3:E4"/>
    <mergeCell ref="F3:F4"/>
    <mergeCell ref="B2:B4"/>
    <mergeCell ref="D2:F2"/>
    <mergeCell ref="G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MALLA GASTRONOMÍA</vt:lpstr>
      <vt:lpstr>COMPETENCIA-ASIGNATURA</vt:lpstr>
      <vt:lpstr>POR SEMESTRE AJUSTADO</vt:lpstr>
      <vt:lpstr>Hoja1</vt:lpstr>
      <vt:lpstr>TABLA 2</vt:lpstr>
      <vt:lpstr>Hoja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González</dc:creator>
  <cp:lastModifiedBy>SALA_1</cp:lastModifiedBy>
  <dcterms:created xsi:type="dcterms:W3CDTF">2021-08-04T15:19:30Z</dcterms:created>
  <dcterms:modified xsi:type="dcterms:W3CDTF">2024-09-03T22:03:00Z</dcterms:modified>
</cp:coreProperties>
</file>