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DOCUMENTOS\LORAIN ITP\2023-1\REUQERIMIENTOS REGISTROS CALIFICADOS\Anexos\"/>
    </mc:Choice>
  </mc:AlternateContent>
  <xr:revisionPtr revIDLastSave="0" documentId="13_ncr:1_{B67D7181-DFA5-48EA-ABA3-90271ACFA0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UESTA FORMATO MALLA" sheetId="1" r:id="rId1"/>
    <sheet name="TRAB-ESTUD" sheetId="2" r:id="rId2"/>
  </sheets>
  <calcPr calcId="181029"/>
  <extLst>
    <ext uri="GoogleSheetsCustomDataVersion1">
      <go:sheetsCustomData xmlns:go="http://customooxmlschemas.google.com/" r:id="rId6" roundtripDataSignature="AMtx7mj8k16zACYZ/Fhs2sm0EXZ6Mjyupw=="/>
    </ext>
  </extLst>
</workbook>
</file>

<file path=xl/calcChain.xml><?xml version="1.0" encoding="utf-8"?>
<calcChain xmlns="http://schemas.openxmlformats.org/spreadsheetml/2006/main">
  <c r="AW151" i="1" l="1"/>
  <c r="K85" i="2"/>
  <c r="J85" i="2"/>
  <c r="I85" i="2"/>
  <c r="H85" i="2"/>
  <c r="G85" i="2"/>
  <c r="L82" i="2"/>
  <c r="L72" i="2"/>
  <c r="L65" i="2"/>
  <c r="L85" i="2" s="1"/>
  <c r="L58" i="2"/>
  <c r="L52" i="2"/>
  <c r="L35" i="2"/>
  <c r="L28" i="2"/>
  <c r="L19" i="2"/>
  <c r="L11" i="2"/>
  <c r="H168" i="1"/>
  <c r="T155" i="1"/>
  <c r="BG154" i="1"/>
  <c r="BE154" i="1"/>
  <c r="AM154" i="1"/>
  <c r="BG152" i="1"/>
  <c r="BC151" i="1"/>
  <c r="BB151" i="1"/>
  <c r="BA151" i="1"/>
  <c r="AZ151" i="1"/>
  <c r="AX151" i="1"/>
  <c r="AV151" i="1"/>
  <c r="AU151" i="1"/>
  <c r="AS151" i="1"/>
  <c r="AR151" i="1"/>
  <c r="AQ151" i="1"/>
  <c r="AP151" i="1"/>
  <c r="AN151" i="1"/>
  <c r="AM151" i="1"/>
  <c r="AL151" i="1"/>
  <c r="AK151" i="1"/>
  <c r="AG151" i="1"/>
  <c r="AF151" i="1"/>
  <c r="AE151" i="1"/>
  <c r="AD151" i="1"/>
  <c r="AB151" i="1"/>
  <c r="AA151" i="1"/>
  <c r="Z151" i="1"/>
  <c r="Y151" i="1"/>
  <c r="W151" i="1"/>
  <c r="V151" i="1"/>
  <c r="U151" i="1"/>
  <c r="T151" i="1"/>
  <c r="R151" i="1"/>
  <c r="Q151" i="1"/>
  <c r="P151" i="1"/>
  <c r="O151" i="1"/>
  <c r="M151" i="1"/>
  <c r="L151" i="1"/>
  <c r="K151" i="1"/>
  <c r="J151" i="1"/>
  <c r="H151" i="1"/>
  <c r="G151" i="1"/>
  <c r="F151" i="1"/>
  <c r="E151" i="1"/>
  <c r="BG146" i="1"/>
  <c r="BH146" i="1" s="1"/>
  <c r="BF146" i="1"/>
  <c r="BE146" i="1"/>
  <c r="BG141" i="1"/>
  <c r="BH141" i="1" s="1"/>
  <c r="BF141" i="1"/>
  <c r="BE141" i="1"/>
  <c r="BG131" i="1"/>
  <c r="BH131" i="1" s="1"/>
  <c r="BF131" i="1"/>
  <c r="BE131" i="1"/>
  <c r="BE123" i="1"/>
  <c r="BF123" i="1" s="1"/>
  <c r="BH33" i="1"/>
  <c r="BG33" i="1"/>
  <c r="BE33" i="1"/>
  <c r="BF33" i="1" s="1"/>
  <c r="BH12" i="1"/>
  <c r="BG12" i="1"/>
  <c r="BE12" i="1"/>
  <c r="BE152" i="1" s="1"/>
  <c r="BF12" i="1" l="1"/>
</calcChain>
</file>

<file path=xl/sharedStrings.xml><?xml version="1.0" encoding="utf-8"?>
<sst xmlns="http://schemas.openxmlformats.org/spreadsheetml/2006/main" count="908" uniqueCount="369">
  <si>
    <t>INSTITUTO TECNOLOGICO DEL PUTUMAYO</t>
  </si>
  <si>
    <t xml:space="preserve"> </t>
  </si>
  <si>
    <t>Facultad Imgeniera y Ciencias Basicas</t>
  </si>
  <si>
    <t>Programa Academico Ingenieria Ambiental</t>
  </si>
  <si>
    <t>Primer y Segundo Ciclo Propedeutico</t>
  </si>
  <si>
    <t>Acuerdo XXXXXXXXXXXXXXXXXX</t>
  </si>
  <si>
    <t>Primer ciclo de formación: Tecnología en Saneamiento Ambiental</t>
  </si>
  <si>
    <t>Segundo Ciclo de formación: Ingenieria Ambiental</t>
  </si>
  <si>
    <t>TECNOLÓGICO</t>
  </si>
  <si>
    <t>PROFESIONAL</t>
  </si>
  <si>
    <t>Area de Ciencias Basicas.</t>
  </si>
  <si>
    <t>CAMPO DE FORMACIÓN OBLIGATRIA</t>
  </si>
  <si>
    <t>Componente de Formación Basica.</t>
  </si>
  <si>
    <t>CODIG</t>
  </si>
  <si>
    <t>FING 2102</t>
  </si>
  <si>
    <t>PR. FING 2102</t>
  </si>
  <si>
    <t>FING 2126</t>
  </si>
  <si>
    <t>PR FING 2126</t>
  </si>
  <si>
    <t>AMB          2131</t>
  </si>
  <si>
    <t>FING 2119</t>
  </si>
  <si>
    <t>Química General</t>
  </si>
  <si>
    <t>Química Orgánica</t>
  </si>
  <si>
    <t>Química Ambiental</t>
  </si>
  <si>
    <t xml:space="preserve">Ecuaciones diferenciales </t>
  </si>
  <si>
    <t>HP</t>
  </si>
  <si>
    <t>HTI</t>
  </si>
  <si>
    <r>
      <rPr>
        <b/>
        <sz val="8"/>
        <color rgb="FF000000"/>
        <rFont val="Calibri"/>
      </rPr>
      <t>T-</t>
    </r>
    <r>
      <rPr>
        <sz val="8"/>
        <color rgb="FFED7B30"/>
        <rFont val="Calibri"/>
      </rPr>
      <t>TP</t>
    </r>
    <r>
      <rPr>
        <b/>
        <sz val="8"/>
        <color rgb="FF000000"/>
        <rFont val="Calibri"/>
      </rPr>
      <t>-P</t>
    </r>
  </si>
  <si>
    <t>CR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</si>
  <si>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</si>
  <si>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</si>
  <si>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T-TP-P</t>
  </si>
  <si>
    <t>FING 2103</t>
  </si>
  <si>
    <t>FING 2106</t>
  </si>
  <si>
    <t>Biología</t>
  </si>
  <si>
    <t>Física Mecánica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</si>
  <si>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</si>
  <si>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</si>
  <si>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FING 2107</t>
  </si>
  <si>
    <t>PR. FING 2107</t>
  </si>
  <si>
    <t>FING 2113</t>
  </si>
  <si>
    <t>PR. FING - 2113</t>
  </si>
  <si>
    <t>FING 2118</t>
  </si>
  <si>
    <t>Matemáticas Fundamentales</t>
  </si>
  <si>
    <t>Cálculo Diferencial</t>
  </si>
  <si>
    <t>Cálculo Integral</t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</si>
  <si>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</si>
  <si>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</si>
  <si>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</si>
  <si>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t>FING 2116</t>
  </si>
  <si>
    <t>PR. FING 2116</t>
  </si>
  <si>
    <t>AMB 2161</t>
  </si>
  <si>
    <t>Estadística y probabilidades</t>
  </si>
  <si>
    <t>Diseño Experimental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</si>
  <si>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</si>
  <si>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</si>
  <si>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AREA DE CIENCIAS BASICAS DE INGENIERIA</t>
  </si>
  <si>
    <t>Componente Area de Formació Profesional</t>
  </si>
  <si>
    <t>FING 2104</t>
  </si>
  <si>
    <t>PR. FING 2104</t>
  </si>
  <si>
    <t>FING  2108</t>
  </si>
  <si>
    <t>PR FING 2108</t>
  </si>
  <si>
    <t>FING     2110</t>
  </si>
  <si>
    <t>PR. FING 2110</t>
  </si>
  <si>
    <t>AMB 2141</t>
  </si>
  <si>
    <t>Dibujo técnico</t>
  </si>
  <si>
    <t>Topografía</t>
  </si>
  <si>
    <t xml:space="preserve">CartografÍa </t>
  </si>
  <si>
    <t>Sistemas de Información Geográfica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</si>
  <si>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</si>
  <si>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T-TP-</t>
    </r>
    <r>
      <rPr>
        <b/>
        <sz val="8"/>
        <color rgb="FFFF9900"/>
        <rFont val="Calibri"/>
      </rPr>
      <t>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</si>
  <si>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</si>
  <si>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</si>
  <si>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PR. FING 2103</t>
  </si>
  <si>
    <t>AMB 2121</t>
  </si>
  <si>
    <t>AMB 2132</t>
  </si>
  <si>
    <t>Ecología</t>
  </si>
  <si>
    <t>Hidrologia y limnologia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</si>
  <si>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</si>
  <si>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</si>
  <si>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FING 2111</t>
  </si>
  <si>
    <t>Climatología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</si>
  <si>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</si>
  <si>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AMB 2142</t>
  </si>
  <si>
    <t xml:space="preserve">Edafologia 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</si>
  <si>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</si>
  <si>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PR. FING 2118</t>
  </si>
  <si>
    <t>AMB 2191</t>
  </si>
  <si>
    <t>PR. AMB 2191</t>
  </si>
  <si>
    <t>AMB 21101</t>
  </si>
  <si>
    <t>Algoritmos y programación</t>
  </si>
  <si>
    <t>Modelación Ambiental</t>
  </si>
  <si>
    <r>
      <rPr>
        <b/>
        <sz val="8"/>
        <color rgb="FF000000"/>
        <rFont val="Calibri"/>
      </rPr>
      <t>T-TP-</t>
    </r>
    <r>
      <rPr>
        <b/>
        <sz val="8"/>
        <color rgb="FFFF9900"/>
        <rFont val="Calibri"/>
      </rPr>
      <t>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</si>
  <si>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</si>
  <si>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INST 2101</t>
  </si>
  <si>
    <t>PR. INST 2101</t>
  </si>
  <si>
    <t>INST 2102</t>
  </si>
  <si>
    <t>AMB 2171</t>
  </si>
  <si>
    <t>PR. AMB 2171</t>
  </si>
  <si>
    <t>AMB 2181</t>
  </si>
  <si>
    <t>Procesamiento de datos mediados por TIC</t>
  </si>
  <si>
    <t>Herramientas tecnologicas</t>
  </si>
  <si>
    <t>Termodinamica</t>
  </si>
  <si>
    <t>Balance de Materia y Energia</t>
  </si>
  <si>
    <r>
      <rPr>
        <b/>
        <sz val="8"/>
        <color rgb="FF000000"/>
        <rFont val="Calibri"/>
      </rPr>
      <t>T-TP-</t>
    </r>
    <r>
      <rPr>
        <b/>
        <sz val="8"/>
        <color rgb="FFFF9900"/>
        <rFont val="Calibri"/>
      </rPr>
      <t>P</t>
    </r>
  </si>
  <si>
    <r>
      <rPr>
        <b/>
        <sz val="8"/>
        <color rgb="FF000000"/>
        <rFont val="Calibri"/>
      </rPr>
      <t>T-TP-</t>
    </r>
    <r>
      <rPr>
        <b/>
        <sz val="8"/>
        <color rgb="FFFF9900"/>
        <rFont val="Calibri"/>
      </rPr>
      <t>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</si>
  <si>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</si>
  <si>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</si>
  <si>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AMB 2172</t>
  </si>
  <si>
    <t>PR. AMB 2172</t>
  </si>
  <si>
    <t>AMB 2182</t>
  </si>
  <si>
    <t>Mecanica de Fluidos</t>
  </si>
  <si>
    <t>Hidraulica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</si>
  <si>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</si>
  <si>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</si>
  <si>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ÁREA DE INGENIERIA APLICADA</t>
  </si>
  <si>
    <t>PR.</t>
  </si>
  <si>
    <t>AMB 2101</t>
  </si>
  <si>
    <t>AMB 2133</t>
  </si>
  <si>
    <t>AMB 2151</t>
  </si>
  <si>
    <t>PR. AMB 2151</t>
  </si>
  <si>
    <t>AMB 2162</t>
  </si>
  <si>
    <t>AMB- 2192</t>
  </si>
  <si>
    <t>Introducción al Programa</t>
  </si>
  <si>
    <t>Legislación Ambiental</t>
  </si>
  <si>
    <t>Calidad de aire</t>
  </si>
  <si>
    <t xml:space="preserve">Control y tratamiento de emisiones atmosfericas </t>
  </si>
  <si>
    <t>Manejo inegrado de 
Cuencas Hidrograficas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</si>
  <si>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</si>
  <si>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</si>
  <si>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</si>
  <si>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</si>
  <si>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</si>
  <si>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PR.FING 2103</t>
  </si>
  <si>
    <t>AMB 2122</t>
  </si>
  <si>
    <t>AMB 2143</t>
  </si>
  <si>
    <t>AMB 2193</t>
  </si>
  <si>
    <t>Microbiología Ambiental</t>
  </si>
  <si>
    <t>Calidad de agua para consumo humano</t>
  </si>
  <si>
    <t xml:space="preserve"> Tratamiento de Agua Potable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</si>
  <si>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</si>
  <si>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</si>
  <si>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</si>
  <si>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AMB 2144</t>
  </si>
  <si>
    <t>AMB- 2194</t>
  </si>
  <si>
    <t>Aguas residuales</t>
  </si>
  <si>
    <t xml:space="preserve"> Ttratamiernto de Agua residual 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</si>
  <si>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</si>
  <si>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PR AMB 2143</t>
  </si>
  <si>
    <t>AMB 2152</t>
  </si>
  <si>
    <t>AMB 2163</t>
  </si>
  <si>
    <t>AMB- 2173</t>
  </si>
  <si>
    <t>Salud Ambiental</t>
  </si>
  <si>
    <t>Gestión integral de Residuos Solidos</t>
  </si>
  <si>
    <t xml:space="preserve">Sistemas de Tratamiento y Disposición final 
de residuos Solidos. 
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</si>
  <si>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</si>
  <si>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</si>
  <si>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AMB 2164</t>
  </si>
  <si>
    <t>AMB - 2174</t>
  </si>
  <si>
    <t xml:space="preserve">Ordenamiento territorial </t>
  </si>
  <si>
    <t>Gestion del riesgo de desastres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</si>
  <si>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</si>
  <si>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</si>
  <si>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AMB 2153</t>
  </si>
  <si>
    <t>AMB 2183</t>
  </si>
  <si>
    <t xml:space="preserve">CODIG </t>
  </si>
  <si>
    <t>PR. AMB 2183</t>
  </si>
  <si>
    <t>AMB  2195</t>
  </si>
  <si>
    <t xml:space="preserve">Valoracion economica ambiental </t>
  </si>
  <si>
    <t xml:space="preserve">Evaluacion de impacto ambiental </t>
  </si>
  <si>
    <t>Planes de Manejo Ambiental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</si>
  <si>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</si>
  <si>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</si>
  <si>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000000"/>
        <rFont val="Calibri"/>
      </rPr>
      <t>T-</t>
    </r>
    <r>
      <rPr>
        <b/>
        <sz val="8"/>
        <color rgb="FF000000"/>
        <rFont val="Calibri"/>
      </rPr>
      <t>TP</t>
    </r>
    <r>
      <rPr>
        <b/>
        <sz val="8"/>
        <color rgb="FF000000"/>
        <rFont val="Calibri"/>
      </rPr>
      <t>-P</t>
    </r>
  </si>
  <si>
    <t>AMB 2154</t>
  </si>
  <si>
    <t>AMB 2165</t>
  </si>
  <si>
    <t>AMB-2184</t>
  </si>
  <si>
    <t>PR. AMB 2184</t>
  </si>
  <si>
    <t>AMB 2196</t>
  </si>
  <si>
    <t xml:space="preserve">Sistemas integrados de gestion </t>
  </si>
  <si>
    <t>Educación ambiental</t>
  </si>
  <si>
    <t xml:space="preserve">Ecosistemas estrategicos </t>
  </si>
  <si>
    <t>Biodiversidad y  métodos de campo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</si>
  <si>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</si>
  <si>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0000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</si>
  <si>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</si>
  <si>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</si>
  <si>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PR. AMB 2142</t>
  </si>
  <si>
    <t>AMB 2155</t>
  </si>
  <si>
    <t>AMB 2175</t>
  </si>
  <si>
    <t>PR. AMB 2175</t>
  </si>
  <si>
    <t>AMB 2185</t>
  </si>
  <si>
    <t xml:space="preserve">Calidad de suelo </t>
  </si>
  <si>
    <t xml:space="preserve">Geomorfologia </t>
  </si>
  <si>
    <t xml:space="preserve">Remediacion de suelos 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</si>
  <si>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</si>
  <si>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</si>
  <si>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</si>
  <si>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AMB - 2176</t>
  </si>
  <si>
    <t xml:space="preserve">Gestion integral del cambio climatico 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</si>
  <si>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</si>
  <si>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 xml:space="preserve">ÁREA DE FORMACIÓN COMPLEMENTARIA </t>
  </si>
  <si>
    <t>COMPONENTE DE COMUNICACIÓN Y/O AREA</t>
  </si>
  <si>
    <t>FING 2105</t>
  </si>
  <si>
    <t>PR. FING 2105</t>
  </si>
  <si>
    <t>FING 2109</t>
  </si>
  <si>
    <t>Comunicación escrita</t>
  </si>
  <si>
    <t>Lectura Critica</t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</si>
  <si>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</si>
  <si>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</si>
  <si>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t>COMPONENTE INSTITUCIONAL</t>
  </si>
  <si>
    <t>INST 004</t>
  </si>
  <si>
    <t>FING 2114</t>
  </si>
  <si>
    <t>INST 010</t>
  </si>
  <si>
    <t>INST 2109</t>
  </si>
  <si>
    <t>Cultura Amazónica</t>
  </si>
  <si>
    <t>Fundamentos de Administración</t>
  </si>
  <si>
    <t>Emprendimiento</t>
  </si>
  <si>
    <t>Sostenibilidad Ambiental</t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</si>
  <si>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</si>
  <si>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</si>
  <si>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</si>
  <si>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</si>
  <si>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t>INST 002</t>
  </si>
  <si>
    <t>FING 2115</t>
  </si>
  <si>
    <t>FING 2117</t>
  </si>
  <si>
    <t>AMB - 2186</t>
  </si>
  <si>
    <t>PR. AMB 2186</t>
  </si>
  <si>
    <t>AMB - 2197</t>
  </si>
  <si>
    <t xml:space="preserve">Proyecto Pedagógico </t>
  </si>
  <si>
    <t>Fundamentos de Investigación</t>
  </si>
  <si>
    <t>Metodología de la Investigación</t>
  </si>
  <si>
    <t>Proyecto de Grado I</t>
  </si>
  <si>
    <t>Proyecto de grado II</t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</si>
  <si>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</si>
  <si>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</si>
  <si>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</si>
  <si>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</si>
  <si>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</si>
  <si>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 xml:space="preserve">CAMPO DE FORMACIÓN  FLEXIBLE </t>
  </si>
  <si>
    <t>COMPONENTE ELECTIVO PROFESIONAL</t>
  </si>
  <si>
    <t>AMB 2145</t>
  </si>
  <si>
    <t>PR. AMB 2145</t>
  </si>
  <si>
    <t>AMB 2156</t>
  </si>
  <si>
    <t>AMB 2177</t>
  </si>
  <si>
    <t>PR AMB 2177</t>
  </si>
  <si>
    <t>AMB 2198</t>
  </si>
  <si>
    <t>AMB 21102</t>
  </si>
  <si>
    <t>Electiva  profesional I</t>
  </si>
  <si>
    <t>Electiva profesional II</t>
  </si>
  <si>
    <t>Electiva profesional  III</t>
  </si>
  <si>
    <t>Electiva profesional IV</t>
  </si>
  <si>
    <t>Electiva profesional V</t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</si>
  <si>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</si>
  <si>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</si>
  <si>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</si>
  <si>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</si>
  <si>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</si>
  <si>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COMPONENTE ELECTIVO COMPLEMENTARIO</t>
  </si>
  <si>
    <t>INST 009</t>
  </si>
  <si>
    <t>INST 003</t>
  </si>
  <si>
    <t>FING 2112</t>
  </si>
  <si>
    <t>FING 2120</t>
  </si>
  <si>
    <t>PR FING 2117</t>
  </si>
  <si>
    <t>FING  2121</t>
  </si>
  <si>
    <t>Constitución Política y Democracia</t>
  </si>
  <si>
    <t xml:space="preserve">Ética </t>
  </si>
  <si>
    <t>Electiva Complementaria I</t>
  </si>
  <si>
    <t>Electiva Complementaria II</t>
  </si>
  <si>
    <t>Electiva Complementaria III</t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</si>
  <si>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</si>
  <si>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</si>
  <si>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</si>
  <si>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FF9900"/>
        <rFont val="Calibri"/>
      </rPr>
      <t>T</t>
    </r>
    <r>
      <rPr>
        <b/>
        <sz val="8"/>
        <color rgb="FF000000"/>
        <rFont val="Calibri"/>
      </rPr>
      <t>-TP-P</t>
    </r>
  </si>
  <si>
    <r>
      <rPr>
        <b/>
        <sz val="8"/>
        <color rgb="FF000000"/>
        <rFont val="Calibri"/>
      </rPr>
      <t>T-</t>
    </r>
    <r>
      <rPr>
        <b/>
        <sz val="8"/>
        <color rgb="FFFF9900"/>
        <rFont val="Calibri"/>
      </rPr>
      <t>TP</t>
    </r>
    <r>
      <rPr>
        <b/>
        <sz val="8"/>
        <color rgb="FF000000"/>
        <rFont val="Calibri"/>
      </rPr>
      <t>-P</t>
    </r>
  </si>
  <si>
    <t>TOTAL</t>
  </si>
  <si>
    <t>REQUISITOS DE GRADO</t>
  </si>
  <si>
    <t>Deporte formativo (1 C) - Ingles (5C)</t>
  </si>
  <si>
    <t>Ingles (4 C) - Practica Profesional ( 6C 288 horas)</t>
  </si>
  <si>
    <t>CODIGO DE MATERIA</t>
  </si>
  <si>
    <t>Materia Propedeutico</t>
  </si>
  <si>
    <t>PR</t>
  </si>
  <si>
    <t>PRE-REQUISITO</t>
  </si>
  <si>
    <t>HORAS PRESENCIALES</t>
  </si>
  <si>
    <t>HORAS TRABAJO INDEPENDIENTE</t>
  </si>
  <si>
    <t>TEORICA- TEORICO PRACTICA-PRACTICA</t>
  </si>
  <si>
    <t xml:space="preserve">CREDITOS ACADEMICOS </t>
  </si>
  <si>
    <t>Facultad de Inegniería y Ciencias Básicas</t>
  </si>
  <si>
    <t>Programa Academico Ingeniería Ambiental</t>
  </si>
  <si>
    <t>SEMESTRE</t>
  </si>
  <si>
    <t>CODIGO</t>
  </si>
  <si>
    <t>ESPACIO ACADEMICO</t>
  </si>
  <si>
    <t>TIPO</t>
  </si>
  <si>
    <t>NUMERO</t>
  </si>
  <si>
    <t>HORAS</t>
  </si>
  <si>
    <t xml:space="preserve">HORAS </t>
  </si>
  <si>
    <t>T</t>
  </si>
  <si>
    <t>TP</t>
  </si>
  <si>
    <t>P</t>
  </si>
  <si>
    <t>CREDITOS</t>
  </si>
  <si>
    <t>PRESENCIALES</t>
  </si>
  <si>
    <t>TRABAJO</t>
  </si>
  <si>
    <t>TOTALES</t>
  </si>
  <si>
    <t xml:space="preserve">CREDITOS POR </t>
  </si>
  <si>
    <t>LABORATORIO</t>
  </si>
  <si>
    <t>AULA</t>
  </si>
  <si>
    <t>INDEPENDIENTE</t>
  </si>
  <si>
    <t>I</t>
  </si>
  <si>
    <t>x</t>
  </si>
  <si>
    <t>ok</t>
  </si>
  <si>
    <t>Procesamientos de datos mediados por TICS</t>
  </si>
  <si>
    <t>II</t>
  </si>
  <si>
    <t>FING 2108</t>
  </si>
  <si>
    <t>Herramientas Tecnologicas</t>
  </si>
  <si>
    <t>III</t>
  </si>
  <si>
    <t>AMB 2131</t>
  </si>
  <si>
    <t>FING 2110</t>
  </si>
  <si>
    <t xml:space="preserve">Cartografía </t>
  </si>
  <si>
    <t>Hidrología y Limnologia</t>
  </si>
  <si>
    <t>AMB  2142</t>
  </si>
  <si>
    <t>Edafologia</t>
  </si>
  <si>
    <t>Aguas Residuales</t>
  </si>
  <si>
    <t>Electiva de Profundización I</t>
  </si>
  <si>
    <t>V</t>
  </si>
  <si>
    <t>Estadistica y probabildades</t>
  </si>
  <si>
    <t xml:space="preserve"> calidad de aire</t>
  </si>
  <si>
    <t>Valoración económica ambiental</t>
  </si>
  <si>
    <t>Sistemas integrados de gestión</t>
  </si>
  <si>
    <t>X</t>
  </si>
  <si>
    <t>Calidad del suelo</t>
  </si>
  <si>
    <t>Metodología de La investigación</t>
  </si>
  <si>
    <t>Electiva de Profundización II</t>
  </si>
  <si>
    <t>VI</t>
  </si>
  <si>
    <t>Diseño experimental</t>
  </si>
  <si>
    <t>AMB  2162</t>
  </si>
  <si>
    <t>Control y tratamiento de emisiones atmosféricas</t>
  </si>
  <si>
    <t>Gestión integral de residuos solidos</t>
  </si>
  <si>
    <t>Ordenamiento Territorial</t>
  </si>
  <si>
    <t>Educación Ambiental</t>
  </si>
  <si>
    <t>VII</t>
  </si>
  <si>
    <t>Termodinámica</t>
  </si>
  <si>
    <t>AMB 2173</t>
  </si>
  <si>
    <t xml:space="preserve">Sistemas de tratamiento y disposición final de residuos.
</t>
  </si>
  <si>
    <t>AMB 2174</t>
  </si>
  <si>
    <t>Gestión del Riesgo y Desastres</t>
  </si>
  <si>
    <t>Geomorfologia</t>
  </si>
  <si>
    <t>AMB 2176</t>
  </si>
  <si>
    <t>Gestión integral del cambio climatico</t>
  </si>
  <si>
    <t>Electiva profesional III</t>
  </si>
  <si>
    <t>VIII</t>
  </si>
  <si>
    <t>Ecuaciones Diferenciales</t>
  </si>
  <si>
    <t>Evaluación de Impacto Ambiental</t>
  </si>
  <si>
    <t>AMB 2184</t>
  </si>
  <si>
    <t>Ecosistemas Estratégicos</t>
  </si>
  <si>
    <t>Remediación de Suelos</t>
  </si>
  <si>
    <t>AMB 2186</t>
  </si>
  <si>
    <t>IX</t>
  </si>
  <si>
    <t>AMB 2192</t>
  </si>
  <si>
    <t>Manejo de Cuencas Hidrograficas</t>
  </si>
  <si>
    <t>Tto de Agua Potable</t>
  </si>
  <si>
    <t>AMB 2194</t>
  </si>
  <si>
    <t xml:space="preserve">Tto de Agua residual </t>
  </si>
  <si>
    <t>AMB 2195</t>
  </si>
  <si>
    <t>Biodiversidad y métodos de campo</t>
  </si>
  <si>
    <t>AMB 2197</t>
  </si>
  <si>
    <t>Proyecto de Grado II</t>
  </si>
  <si>
    <t>ELECTIVA COMPLEMENTARIA II</t>
  </si>
  <si>
    <t>FING 2121</t>
  </si>
  <si>
    <t>ELECTIVA COMPLEMENTARIA III</t>
  </si>
  <si>
    <t>Acuerdo Acuerdo N° 14 del 10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</si>
</sst>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Arial"/>
      <scheme val="minor"/>
    </font>
    <font>
      <sz val="8"/>
      <color rgb="FF000000"/>
      <name val="Calibri"/>
    </font>
    <font>
      <b/>
      <i/>
      <sz val="10"/>
      <color rgb="FF000000"/>
      <name val="Calibri"/>
    </font>
    <font>
      <sz val="11"/>
      <name val="Arial"/>
    </font>
    <font>
      <b/>
      <sz val="8"/>
      <color rgb="FF000000"/>
      <name val="Calibri"/>
    </font>
    <font>
      <b/>
      <sz val="12"/>
      <color rgb="FF000000"/>
      <name val="Calibri"/>
    </font>
    <font>
      <sz val="11"/>
      <color rgb="FF000000"/>
      <name val="Arial"/>
    </font>
    <font>
      <sz val="8"/>
      <color rgb="FF000000"/>
      <name val="Arial"/>
    </font>
    <font>
      <sz val="7"/>
      <color rgb="FF000000"/>
      <name val="Calibri"/>
    </font>
    <font>
      <b/>
      <sz val="8"/>
      <color rgb="FFFF0000"/>
      <name val="Calibri"/>
    </font>
    <font>
      <sz val="10"/>
      <color rgb="FF000000"/>
      <name val="Calibri"/>
    </font>
    <font>
      <sz val="11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9"/>
      <color theme="1"/>
      <name val="Calibri"/>
    </font>
    <font>
      <sz val="8"/>
      <color rgb="FFED7B30"/>
      <name val="Calibri"/>
    </font>
    <font>
      <b/>
      <sz val="8"/>
      <color rgb="FFFF9900"/>
      <name val="Calibri"/>
    </font>
  </fonts>
  <fills count="3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000000"/>
        <bgColor rgb="FF000000"/>
      </patternFill>
    </fill>
    <fill>
      <patternFill patternType="solid">
        <fgColor rgb="FFFFE598"/>
        <bgColor rgb="FFFFE598"/>
      </patternFill>
    </fill>
    <fill>
      <patternFill patternType="solid">
        <fgColor rgb="FFFFE599"/>
        <bgColor rgb="FFFFE599"/>
      </patternFill>
    </fill>
    <fill>
      <patternFill patternType="solid">
        <fgColor rgb="FFC8C8C8"/>
        <bgColor rgb="FFC8C8C8"/>
      </patternFill>
    </fill>
    <fill>
      <patternFill patternType="solid">
        <fgColor rgb="FFF4CCCC"/>
        <bgColor rgb="FFF4CCCC"/>
      </patternFill>
    </fill>
    <fill>
      <patternFill patternType="solid">
        <fgColor rgb="FFB7B7B7"/>
        <bgColor rgb="FFB7B7B7"/>
      </patternFill>
    </fill>
    <fill>
      <patternFill patternType="solid">
        <fgColor rgb="FFBDD6EE"/>
        <bgColor rgb="FFBDD6EE"/>
      </patternFill>
    </fill>
    <fill>
      <patternFill patternType="solid">
        <fgColor rgb="FFC9DAF8"/>
        <bgColor rgb="FFC9DAF8"/>
      </patternFill>
    </fill>
    <fill>
      <patternFill patternType="solid">
        <fgColor rgb="FF9FC5E8"/>
        <bgColor rgb="FF9FC5E8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B6D7A8"/>
        <bgColor rgb="FFB6D7A8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A293B7"/>
        <bgColor rgb="FFA293B7"/>
      </patternFill>
    </fill>
    <fill>
      <patternFill patternType="solid">
        <fgColor rgb="FFB4A7D6"/>
        <bgColor rgb="FFB4A7D6"/>
      </patternFill>
    </fill>
    <fill>
      <patternFill patternType="solid">
        <fgColor rgb="FF00B0F0"/>
        <bgColor rgb="FF00B0F0"/>
      </patternFill>
    </fill>
    <fill>
      <patternFill patternType="solid">
        <fgColor rgb="FF385623"/>
        <bgColor rgb="FF385623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EA9999"/>
        <bgColor rgb="FFEA9999"/>
      </patternFill>
    </fill>
    <fill>
      <patternFill patternType="solid">
        <fgColor rgb="FFA5A5A5"/>
        <bgColor rgb="FFA5A5A5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7CAAC"/>
        <bgColor rgb="FFF7CAAC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6FA8DC"/>
        <bgColor rgb="FF6FA8DC"/>
      </patternFill>
    </fill>
    <fill>
      <patternFill patternType="solid">
        <fgColor rgb="FF9900FF"/>
        <bgColor rgb="FF9900FF"/>
      </patternFill>
    </fill>
    <fill>
      <patternFill patternType="solid">
        <fgColor rgb="FF8E7CC3"/>
        <bgColor rgb="FF8E7CC3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  <fill>
      <patternFill patternType="solid">
        <fgColor rgb="FF978DDF"/>
        <bgColor indexed="64"/>
      </patternFill>
    </fill>
  </fills>
  <borders count="11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03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9" fontId="6" fillId="0" borderId="0" xfId="0" applyNumberFormat="1" applyFont="1"/>
    <xf numFmtId="0" fontId="1" fillId="4" borderId="13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6" fillId="0" borderId="0" xfId="0" applyFont="1"/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0" borderId="12" xfId="0" applyFont="1" applyBorder="1"/>
    <xf numFmtId="0" fontId="4" fillId="2" borderId="44" xfId="0" applyFont="1" applyFill="1" applyBorder="1" applyAlignment="1">
      <alignment vertical="center" textRotation="90" wrapText="1"/>
    </xf>
    <xf numFmtId="0" fontId="4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2" borderId="18" xfId="0" applyFont="1" applyFill="1" applyBorder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6" fillId="0" borderId="47" xfId="0" applyFont="1" applyBorder="1"/>
    <xf numFmtId="0" fontId="1" fillId="4" borderId="49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45" xfId="0" applyFont="1" applyBorder="1" applyAlignment="1">
      <alignment horizontal="center" vertical="center" textRotation="90" wrapText="1"/>
    </xf>
    <xf numFmtId="0" fontId="4" fillId="2" borderId="44" xfId="0" applyFont="1" applyFill="1" applyBorder="1" applyAlignment="1">
      <alignment horizontal="center" vertical="center" textRotation="90" wrapText="1"/>
    </xf>
    <xf numFmtId="0" fontId="1" fillId="4" borderId="54" xfId="0" applyFont="1" applyFill="1" applyBorder="1" applyAlignment="1">
      <alignment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2" borderId="60" xfId="0" applyFont="1" applyFill="1" applyBorder="1" applyAlignment="1">
      <alignment horizontal="left" vertical="center" wrapText="1"/>
    </xf>
    <xf numFmtId="0" fontId="1" fillId="23" borderId="61" xfId="0" applyFont="1" applyFill="1" applyBorder="1" applyAlignment="1">
      <alignment horizontal="left" vertical="center" wrapText="1"/>
    </xf>
    <xf numFmtId="0" fontId="1" fillId="24" borderId="61" xfId="0" applyFont="1" applyFill="1" applyBorder="1" applyAlignment="1">
      <alignment horizontal="center" vertical="center" wrapText="1"/>
    </xf>
    <xf numFmtId="0" fontId="1" fillId="25" borderId="62" xfId="0" applyFont="1" applyFill="1" applyBorder="1" applyAlignment="1">
      <alignment horizontal="center" vertical="center" wrapText="1"/>
    </xf>
    <xf numFmtId="0" fontId="1" fillId="11" borderId="60" xfId="0" applyFont="1" applyFill="1" applyBorder="1" applyAlignment="1">
      <alignment horizontal="left" vertical="center" wrapText="1"/>
    </xf>
    <xf numFmtId="0" fontId="7" fillId="11" borderId="60" xfId="0" applyFont="1" applyFill="1" applyBorder="1" applyAlignment="1">
      <alignment horizontal="left" vertical="center" wrapText="1"/>
    </xf>
    <xf numFmtId="0" fontId="1" fillId="11" borderId="63" xfId="0" applyFont="1" applyFill="1" applyBorder="1" applyAlignment="1">
      <alignment horizontal="left" vertical="center" wrapText="1"/>
    </xf>
    <xf numFmtId="0" fontId="1" fillId="23" borderId="64" xfId="0" applyFont="1" applyFill="1" applyBorder="1" applyAlignment="1">
      <alignment horizontal="left" vertical="center" wrapText="1"/>
    </xf>
    <xf numFmtId="0" fontId="1" fillId="24" borderId="64" xfId="0" applyFont="1" applyFill="1" applyBorder="1" applyAlignment="1">
      <alignment horizontal="center" vertical="center" wrapText="1"/>
    </xf>
    <xf numFmtId="0" fontId="1" fillId="26" borderId="65" xfId="0" applyFont="1" applyFill="1" applyBorder="1" applyAlignment="1">
      <alignment horizontal="center" vertical="center" wrapText="1"/>
    </xf>
    <xf numFmtId="0" fontId="1" fillId="27" borderId="65" xfId="0" applyFont="1" applyFill="1" applyBorder="1" applyAlignment="1">
      <alignment horizontal="center" vertical="center" wrapText="1"/>
    </xf>
    <xf numFmtId="0" fontId="1" fillId="11" borderId="66" xfId="0" applyFont="1" applyFill="1" applyBorder="1" applyAlignment="1">
      <alignment horizontal="left" vertical="center" wrapText="1"/>
    </xf>
    <xf numFmtId="0" fontId="1" fillId="23" borderId="13" xfId="0" applyFont="1" applyFill="1" applyBorder="1" applyAlignment="1">
      <alignment horizontal="left" vertical="center" wrapText="1"/>
    </xf>
    <xf numFmtId="0" fontId="1" fillId="24" borderId="13" xfId="0" applyFont="1" applyFill="1" applyBorder="1" applyAlignment="1">
      <alignment horizontal="center" vertical="center" wrapText="1"/>
    </xf>
    <xf numFmtId="0" fontId="1" fillId="27" borderId="67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10" fillId="0" borderId="0" xfId="0" applyFont="1"/>
    <xf numFmtId="0" fontId="10" fillId="4" borderId="1" xfId="0" applyFont="1" applyFill="1" applyBorder="1"/>
    <xf numFmtId="0" fontId="4" fillId="0" borderId="70" xfId="0" applyFont="1" applyBorder="1" applyAlignment="1">
      <alignment vertical="center" wrapText="1"/>
    </xf>
    <xf numFmtId="0" fontId="4" fillId="2" borderId="71" xfId="0" applyFont="1" applyFill="1" applyBorder="1" applyAlignment="1">
      <alignment vertical="center" wrapText="1"/>
    </xf>
    <xf numFmtId="0" fontId="4" fillId="0" borderId="75" xfId="0" applyFont="1" applyBorder="1" applyAlignment="1">
      <alignment vertical="center" wrapText="1"/>
    </xf>
    <xf numFmtId="0" fontId="4" fillId="2" borderId="76" xfId="0" applyFont="1" applyFill="1" applyBorder="1" applyAlignment="1">
      <alignment vertical="center" wrapText="1"/>
    </xf>
    <xf numFmtId="0" fontId="4" fillId="11" borderId="75" xfId="0" applyFont="1" applyFill="1" applyBorder="1" applyAlignment="1">
      <alignment vertical="center" wrapText="1"/>
    </xf>
    <xf numFmtId="0" fontId="4" fillId="15" borderId="75" xfId="0" applyFont="1" applyFill="1" applyBorder="1" applyAlignment="1">
      <alignment vertical="center" wrapText="1"/>
    </xf>
    <xf numFmtId="0" fontId="4" fillId="24" borderId="75" xfId="0" applyFont="1" applyFill="1" applyBorder="1" applyAlignment="1">
      <alignment vertical="center" wrapText="1"/>
    </xf>
    <xf numFmtId="0" fontId="4" fillId="7" borderId="79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/>
    <xf numFmtId="0" fontId="14" fillId="0" borderId="8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16" borderId="90" xfId="0" applyFont="1" applyFill="1" applyBorder="1" applyAlignment="1">
      <alignment horizontal="center" vertical="center" wrapText="1"/>
    </xf>
    <xf numFmtId="0" fontId="16" fillId="29" borderId="91" xfId="0" applyFont="1" applyFill="1" applyBorder="1" applyAlignment="1">
      <alignment horizontal="center" vertical="center" wrapText="1"/>
    </xf>
    <xf numFmtId="0" fontId="15" fillId="16" borderId="92" xfId="0" applyFont="1" applyFill="1" applyBorder="1" applyAlignment="1">
      <alignment horizontal="center" vertical="center" wrapText="1"/>
    </xf>
    <xf numFmtId="0" fontId="15" fillId="16" borderId="92" xfId="0" applyFont="1" applyFill="1" applyBorder="1" applyAlignment="1">
      <alignment horizontal="center" vertical="center"/>
    </xf>
    <xf numFmtId="0" fontId="15" fillId="16" borderId="93" xfId="0" applyFont="1" applyFill="1" applyBorder="1" applyAlignment="1">
      <alignment horizontal="center" vertical="center"/>
    </xf>
    <xf numFmtId="0" fontId="15" fillId="16" borderId="95" xfId="0" applyFont="1" applyFill="1" applyBorder="1" applyAlignment="1">
      <alignment horizontal="center" vertical="center"/>
    </xf>
    <xf numFmtId="0" fontId="16" fillId="16" borderId="85" xfId="0" applyFont="1" applyFill="1" applyBorder="1" applyAlignment="1">
      <alignment horizontal="center" vertical="center" wrapText="1"/>
    </xf>
    <xf numFmtId="0" fontId="16" fillId="29" borderId="97" xfId="0" applyFont="1" applyFill="1" applyBorder="1" applyAlignment="1">
      <alignment horizontal="center" vertical="center" wrapText="1"/>
    </xf>
    <xf numFmtId="0" fontId="15" fillId="16" borderId="18" xfId="0" applyFont="1" applyFill="1" applyBorder="1" applyAlignment="1">
      <alignment horizontal="center" vertical="center" wrapText="1"/>
    </xf>
    <xf numFmtId="0" fontId="15" fillId="16" borderId="18" xfId="0" applyFont="1" applyFill="1" applyBorder="1" applyAlignment="1">
      <alignment horizontal="center" vertical="center"/>
    </xf>
    <xf numFmtId="0" fontId="15" fillId="16" borderId="98" xfId="0" applyFont="1" applyFill="1" applyBorder="1" applyAlignment="1">
      <alignment horizontal="center" vertical="center"/>
    </xf>
    <xf numFmtId="0" fontId="15" fillId="16" borderId="100" xfId="0" applyFont="1" applyFill="1" applyBorder="1" applyAlignment="1">
      <alignment horizontal="center" vertical="center"/>
    </xf>
    <xf numFmtId="0" fontId="16" fillId="16" borderId="85" xfId="0" applyFont="1" applyFill="1" applyBorder="1" applyAlignment="1">
      <alignment horizontal="center" vertical="center"/>
    </xf>
    <xf numFmtId="0" fontId="16" fillId="29" borderId="97" xfId="0" applyFont="1" applyFill="1" applyBorder="1" applyAlignment="1">
      <alignment horizontal="center" vertical="center"/>
    </xf>
    <xf numFmtId="0" fontId="16" fillId="16" borderId="101" xfId="0" applyFont="1" applyFill="1" applyBorder="1" applyAlignment="1">
      <alignment horizontal="center" vertical="center" wrapText="1"/>
    </xf>
    <xf numFmtId="0" fontId="16" fillId="29" borderId="102" xfId="0" applyFont="1" applyFill="1" applyBorder="1" applyAlignment="1">
      <alignment horizontal="center" vertical="center" wrapText="1"/>
    </xf>
    <xf numFmtId="0" fontId="15" fillId="16" borderId="61" xfId="0" applyFont="1" applyFill="1" applyBorder="1" applyAlignment="1">
      <alignment horizontal="center" vertical="center" wrapText="1"/>
    </xf>
    <xf numFmtId="0" fontId="15" fillId="16" borderId="61" xfId="0" applyFont="1" applyFill="1" applyBorder="1" applyAlignment="1">
      <alignment horizontal="center" vertical="center"/>
    </xf>
    <xf numFmtId="0" fontId="15" fillId="16" borderId="103" xfId="0" applyFont="1" applyFill="1" applyBorder="1" applyAlignment="1">
      <alignment horizontal="center" vertical="center"/>
    </xf>
    <xf numFmtId="0" fontId="16" fillId="2" borderId="90" xfId="0" applyFont="1" applyFill="1" applyBorder="1" applyAlignment="1">
      <alignment horizontal="center" vertical="center" wrapText="1"/>
    </xf>
    <xf numFmtId="0" fontId="16" fillId="15" borderId="91" xfId="0" applyFont="1" applyFill="1" applyBorder="1" applyAlignment="1">
      <alignment horizontal="center" vertical="center" wrapText="1"/>
    </xf>
    <xf numFmtId="0" fontId="15" fillId="2" borderId="92" xfId="0" applyFont="1" applyFill="1" applyBorder="1" applyAlignment="1">
      <alignment horizontal="center" vertical="center" wrapText="1"/>
    </xf>
    <xf numFmtId="0" fontId="15" fillId="2" borderId="92" xfId="0" applyFont="1" applyFill="1" applyBorder="1" applyAlignment="1">
      <alignment horizontal="center" vertical="center"/>
    </xf>
    <xf numFmtId="0" fontId="15" fillId="2" borderId="93" xfId="0" applyFont="1" applyFill="1" applyBorder="1" applyAlignment="1">
      <alignment horizontal="center" vertical="center"/>
    </xf>
    <xf numFmtId="0" fontId="15" fillId="2" borderId="100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horizontal="center" vertical="center" wrapText="1"/>
    </xf>
    <xf numFmtId="0" fontId="16" fillId="15" borderId="9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/>
    </xf>
    <xf numFmtId="0" fontId="15" fillId="2" borderId="98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horizontal="center" vertical="center"/>
    </xf>
    <xf numFmtId="0" fontId="16" fillId="15" borderId="97" xfId="0" applyFont="1" applyFill="1" applyBorder="1" applyAlignment="1">
      <alignment horizontal="center" vertical="center"/>
    </xf>
    <xf numFmtId="0" fontId="16" fillId="2" borderId="87" xfId="0" applyFont="1" applyFill="1" applyBorder="1" applyAlignment="1">
      <alignment horizontal="center" vertical="center" wrapText="1"/>
    </xf>
    <xf numFmtId="0" fontId="16" fillId="2" borderId="101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06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/>
    </xf>
    <xf numFmtId="0" fontId="15" fillId="30" borderId="18" xfId="0" applyFont="1" applyFill="1" applyBorder="1" applyAlignment="1">
      <alignment horizontal="center" vertical="center" wrapText="1"/>
    </xf>
    <xf numFmtId="0" fontId="15" fillId="2" borderId="108" xfId="0" applyFont="1" applyFill="1" applyBorder="1" applyAlignment="1">
      <alignment horizontal="center" vertical="center"/>
    </xf>
    <xf numFmtId="0" fontId="15" fillId="2" borderId="87" xfId="0" applyFont="1" applyFill="1" applyBorder="1" applyAlignment="1">
      <alignment horizontal="center" vertical="center" wrapText="1"/>
    </xf>
    <xf numFmtId="0" fontId="15" fillId="11" borderId="87" xfId="0" applyFont="1" applyFill="1" applyBorder="1" applyAlignment="1">
      <alignment horizontal="center" vertical="center" wrapText="1"/>
    </xf>
    <xf numFmtId="0" fontId="15" fillId="2" borderId="87" xfId="0" applyFont="1" applyFill="1" applyBorder="1" applyAlignment="1">
      <alignment horizontal="center" vertical="center"/>
    </xf>
    <xf numFmtId="0" fontId="15" fillId="2" borderId="105" xfId="0" applyFont="1" applyFill="1" applyBorder="1" applyAlignment="1">
      <alignment horizontal="center" vertical="center"/>
    </xf>
    <xf numFmtId="0" fontId="15" fillId="31" borderId="18" xfId="0" applyFont="1" applyFill="1" applyBorder="1" applyAlignment="1">
      <alignment horizontal="center" vertical="center" wrapText="1"/>
    </xf>
    <xf numFmtId="0" fontId="15" fillId="32" borderId="18" xfId="0" applyFont="1" applyFill="1" applyBorder="1" applyAlignment="1">
      <alignment horizontal="center" vertical="center" wrapText="1"/>
    </xf>
    <xf numFmtId="0" fontId="15" fillId="12" borderId="18" xfId="0" applyFont="1" applyFill="1" applyBorder="1" applyAlignment="1">
      <alignment horizontal="center" vertical="center" wrapText="1"/>
    </xf>
    <xf numFmtId="0" fontId="15" fillId="24" borderId="18" xfId="0" applyFont="1" applyFill="1" applyBorder="1" applyAlignment="1">
      <alignment horizontal="center" vertical="center" wrapText="1"/>
    </xf>
    <xf numFmtId="0" fontId="15" fillId="24" borderId="18" xfId="0" applyFont="1" applyFill="1" applyBorder="1" applyAlignment="1">
      <alignment horizontal="center" vertical="center"/>
    </xf>
    <xf numFmtId="0" fontId="15" fillId="2" borderId="110" xfId="0" applyFont="1" applyFill="1" applyBorder="1" applyAlignment="1">
      <alignment horizontal="center" vertical="center" wrapText="1"/>
    </xf>
    <xf numFmtId="0" fontId="15" fillId="33" borderId="49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110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 wrapText="1"/>
    </xf>
    <xf numFmtId="0" fontId="15" fillId="33" borderId="18" xfId="0" applyFont="1" applyFill="1" applyBorder="1" applyAlignment="1">
      <alignment horizontal="center" vertical="center" wrapText="1"/>
    </xf>
    <xf numFmtId="0" fontId="15" fillId="2" borderId="111" xfId="0" applyFont="1" applyFill="1" applyBorder="1" applyAlignment="1">
      <alignment horizontal="center" vertical="center"/>
    </xf>
    <xf numFmtId="0" fontId="15" fillId="2" borderId="111" xfId="0" applyFont="1" applyFill="1" applyBorder="1" applyAlignment="1">
      <alignment horizontal="center" vertical="center" wrapText="1"/>
    </xf>
    <xf numFmtId="0" fontId="15" fillId="34" borderId="1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3" borderId="13" xfId="0" applyFont="1" applyFill="1" applyBorder="1" applyAlignment="1">
      <alignment horizontal="center" vertical="center" wrapText="1"/>
    </xf>
    <xf numFmtId="0" fontId="15" fillId="35" borderId="92" xfId="0" applyFont="1" applyFill="1" applyBorder="1" applyAlignment="1">
      <alignment horizontal="center" vertical="center" wrapText="1"/>
    </xf>
    <xf numFmtId="0" fontId="15" fillId="35" borderId="18" xfId="0" applyFont="1" applyFill="1" applyBorder="1" applyAlignment="1">
      <alignment horizontal="center" vertical="center" wrapText="1"/>
    </xf>
    <xf numFmtId="0" fontId="15" fillId="12" borderId="49" xfId="0" applyFont="1" applyFill="1" applyBorder="1" applyAlignment="1">
      <alignment horizontal="center" vertical="center" wrapText="1"/>
    </xf>
    <xf numFmtId="0" fontId="15" fillId="12" borderId="13" xfId="0" applyFont="1" applyFill="1" applyBorder="1" applyAlignment="1">
      <alignment horizontal="center" vertical="center" wrapText="1"/>
    </xf>
    <xf numFmtId="0" fontId="15" fillId="36" borderId="92" xfId="0" applyFont="1" applyFill="1" applyBorder="1" applyAlignment="1">
      <alignment horizontal="center" vertical="center" wrapText="1"/>
    </xf>
    <xf numFmtId="0" fontId="15" fillId="36" borderId="18" xfId="0" applyFont="1" applyFill="1" applyBorder="1" applyAlignment="1">
      <alignment horizontal="center" vertical="center" wrapText="1"/>
    </xf>
    <xf numFmtId="0" fontId="15" fillId="37" borderId="49" xfId="0" applyFont="1" applyFill="1" applyBorder="1" applyAlignment="1">
      <alignment horizontal="center" vertical="center" wrapText="1"/>
    </xf>
    <xf numFmtId="0" fontId="15" fillId="0" borderId="87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2" borderId="11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84" xfId="0" applyFont="1" applyBorder="1" applyAlignment="1">
      <alignment horizontal="center"/>
    </xf>
    <xf numFmtId="0" fontId="11" fillId="2" borderId="1" xfId="0" applyFont="1" applyFill="1" applyBorder="1"/>
    <xf numFmtId="0" fontId="1" fillId="14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1" fillId="10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1" fillId="11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1" fillId="8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textRotation="90" wrapText="1"/>
    </xf>
    <xf numFmtId="0" fontId="3" fillId="0" borderId="24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6" fillId="10" borderId="34" xfId="0" applyFont="1" applyFill="1" applyBorder="1" applyAlignment="1">
      <alignment horizontal="center" vertical="center" textRotation="90"/>
    </xf>
    <xf numFmtId="0" fontId="3" fillId="0" borderId="36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6" fillId="10" borderId="33" xfId="0" applyFont="1" applyFill="1" applyBorder="1" applyAlignment="1">
      <alignment horizontal="center" vertical="center" textRotation="90"/>
    </xf>
    <xf numFmtId="0" fontId="3" fillId="0" borderId="35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6" fillId="13" borderId="33" xfId="0" applyFont="1" applyFill="1" applyBorder="1" applyAlignment="1">
      <alignment horizontal="center" vertical="center" textRotation="90"/>
    </xf>
    <xf numFmtId="0" fontId="6" fillId="16" borderId="48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4" fillId="17" borderId="17" xfId="0" applyFont="1" applyFill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/>
    </xf>
    <xf numFmtId="0" fontId="3" fillId="0" borderId="2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4" fillId="0" borderId="16" xfId="0" applyFont="1" applyBorder="1" applyAlignment="1">
      <alignment horizontal="center" vertical="center" textRotation="90" wrapText="1"/>
    </xf>
    <xf numFmtId="0" fontId="1" fillId="12" borderId="10" xfId="0" applyFont="1" applyFill="1" applyBorder="1" applyAlignment="1">
      <alignment horizontal="center" vertical="center" wrapText="1"/>
    </xf>
    <xf numFmtId="0" fontId="4" fillId="20" borderId="33" xfId="0" applyFont="1" applyFill="1" applyBorder="1" applyAlignment="1">
      <alignment horizontal="center" vertical="center" textRotation="90" wrapText="1"/>
    </xf>
    <xf numFmtId="0" fontId="4" fillId="21" borderId="53" xfId="0" applyFont="1" applyFill="1" applyBorder="1" applyAlignment="1">
      <alignment horizontal="center" vertical="center" textRotation="90" wrapText="1"/>
    </xf>
    <xf numFmtId="0" fontId="4" fillId="0" borderId="59" xfId="0" applyFont="1" applyBorder="1" applyAlignment="1">
      <alignment horizontal="center" vertical="center" wrapText="1"/>
    </xf>
    <xf numFmtId="0" fontId="3" fillId="0" borderId="57" xfId="0" applyFont="1" applyBorder="1" applyAlignment="1">
      <alignment vertical="center"/>
    </xf>
    <xf numFmtId="0" fontId="4" fillId="0" borderId="68" xfId="0" applyFont="1" applyBorder="1" applyAlignment="1">
      <alignment horizontal="center" vertical="center" wrapText="1"/>
    </xf>
    <xf numFmtId="0" fontId="1" fillId="16" borderId="10" xfId="0" applyFont="1" applyFill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1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vertical="center"/>
    </xf>
    <xf numFmtId="0" fontId="1" fillId="0" borderId="81" xfId="0" applyFont="1" applyBorder="1" applyAlignment="1">
      <alignment horizontal="center" vertical="center" wrapText="1"/>
    </xf>
    <xf numFmtId="0" fontId="3" fillId="0" borderId="82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1" fillId="17" borderId="10" xfId="0" applyFont="1" applyFill="1" applyBorder="1" applyAlignment="1">
      <alignment horizontal="center" vertical="center" wrapText="1"/>
    </xf>
    <xf numFmtId="0" fontId="4" fillId="18" borderId="17" xfId="0" applyFont="1" applyFill="1" applyBorder="1" applyAlignment="1">
      <alignment horizontal="center" vertical="center" textRotation="90" wrapText="1"/>
    </xf>
    <xf numFmtId="0" fontId="1" fillId="18" borderId="10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vertical="center"/>
    </xf>
    <xf numFmtId="0" fontId="1" fillId="2" borderId="3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7" fillId="6" borderId="10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vertical="center"/>
    </xf>
    <xf numFmtId="0" fontId="1" fillId="20" borderId="10" xfId="0" applyFont="1" applyFill="1" applyBorder="1" applyAlignment="1">
      <alignment horizontal="center" vertical="center" wrapText="1"/>
    </xf>
    <xf numFmtId="0" fontId="1" fillId="21" borderId="10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/>
    </xf>
    <xf numFmtId="0" fontId="3" fillId="0" borderId="59" xfId="0" applyFont="1" applyBorder="1" applyAlignment="1">
      <alignment vertical="center"/>
    </xf>
    <xf numFmtId="0" fontId="1" fillId="19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0" fillId="0" borderId="31" xfId="0" applyFont="1" applyBorder="1" applyAlignment="1">
      <alignment horizontal="center"/>
    </xf>
    <xf numFmtId="0" fontId="3" fillId="0" borderId="58" xfId="0" applyFont="1" applyBorder="1" applyAlignment="1">
      <alignment vertical="center"/>
    </xf>
    <xf numFmtId="0" fontId="1" fillId="28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14" fillId="0" borderId="86" xfId="0" applyFont="1" applyBorder="1" applyAlignment="1">
      <alignment horizontal="center" vertical="center"/>
    </xf>
    <xf numFmtId="0" fontId="3" fillId="0" borderId="88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5" fillId="16" borderId="89" xfId="0" applyFont="1" applyFill="1" applyBorder="1" applyAlignment="1">
      <alignment horizontal="center" vertical="center"/>
    </xf>
    <xf numFmtId="0" fontId="3" fillId="0" borderId="96" xfId="0" applyFont="1" applyBorder="1" applyAlignment="1">
      <alignment vertical="center"/>
    </xf>
    <xf numFmtId="0" fontId="3" fillId="0" borderId="104" xfId="0" applyFont="1" applyBorder="1" applyAlignment="1">
      <alignment vertical="center"/>
    </xf>
    <xf numFmtId="0" fontId="15" fillId="2" borderId="89" xfId="0" applyFont="1" applyFill="1" applyBorder="1" applyAlignment="1">
      <alignment horizontal="center" vertical="center"/>
    </xf>
    <xf numFmtId="0" fontId="3" fillId="0" borderId="107" xfId="0" applyFont="1" applyBorder="1" applyAlignment="1">
      <alignment vertical="center"/>
    </xf>
    <xf numFmtId="0" fontId="15" fillId="16" borderId="94" xfId="0" applyFont="1" applyFill="1" applyBorder="1" applyAlignment="1">
      <alignment horizontal="center" vertical="center"/>
    </xf>
    <xf numFmtId="0" fontId="3" fillId="0" borderId="99" xfId="0" applyFont="1" applyBorder="1" applyAlignment="1">
      <alignment vertical="center"/>
    </xf>
    <xf numFmtId="0" fontId="3" fillId="0" borderId="105" xfId="0" applyFont="1" applyBorder="1" applyAlignment="1">
      <alignment vertical="center"/>
    </xf>
    <xf numFmtId="0" fontId="15" fillId="2" borderId="94" xfId="0" applyFont="1" applyFill="1" applyBorder="1" applyAlignment="1">
      <alignment horizontal="center" vertical="center"/>
    </xf>
    <xf numFmtId="0" fontId="15" fillId="16" borderId="84" xfId="0" applyFont="1" applyFill="1" applyBorder="1" applyAlignment="1">
      <alignment horizontal="center" vertical="center"/>
    </xf>
    <xf numFmtId="0" fontId="15" fillId="2" borderId="109" xfId="0" applyFont="1" applyFill="1" applyBorder="1" applyAlignment="1">
      <alignment horizontal="center" vertical="center"/>
    </xf>
    <xf numFmtId="0" fontId="3" fillId="0" borderId="112" xfId="0" applyFont="1" applyBorder="1" applyAlignment="1">
      <alignment vertical="center"/>
    </xf>
    <xf numFmtId="0" fontId="14" fillId="0" borderId="88" xfId="0" applyFont="1" applyBorder="1" applyAlignment="1">
      <alignment horizontal="center" vertical="center"/>
    </xf>
    <xf numFmtId="0" fontId="3" fillId="0" borderId="97" xfId="0" applyFont="1" applyBorder="1" applyAlignment="1">
      <alignment vertical="center"/>
    </xf>
    <xf numFmtId="0" fontId="15" fillId="2" borderId="96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" fillId="38" borderId="10" xfId="0" applyFont="1" applyFill="1" applyBorder="1" applyAlignment="1">
      <alignment horizontal="center" vertical="center" wrapText="1"/>
    </xf>
    <xf numFmtId="0" fontId="3" fillId="38" borderId="11" xfId="0" applyFont="1" applyFill="1" applyBorder="1" applyAlignment="1">
      <alignment vertical="center"/>
    </xf>
    <xf numFmtId="0" fontId="3" fillId="38" borderId="1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78DDF"/>
      <color rgb="FF6F51C3"/>
      <color rgb="FF846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8</xdr:row>
      <xdr:rowOff>0</xdr:rowOff>
    </xdr:from>
    <xdr:ext cx="1276350" cy="419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12588" y="3575213"/>
          <a:ext cx="1266825" cy="409575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675" rIns="91425" bIns="456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</a:t>
          </a:r>
          <a:endParaRPr sz="1400"/>
        </a:p>
      </xdr:txBody>
    </xdr:sp>
    <xdr:clientData fLocksWithSheet="0"/>
  </xdr:oneCellAnchor>
  <xdr:oneCellAnchor>
    <xdr:from>
      <xdr:col>9</xdr:col>
      <xdr:colOff>0</xdr:colOff>
      <xdr:row>8</xdr:row>
      <xdr:rowOff>0</xdr:rowOff>
    </xdr:from>
    <xdr:ext cx="1457325" cy="419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22100" y="3575213"/>
          <a:ext cx="1447800" cy="409575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675" rIns="91425" bIns="456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II</a:t>
          </a:r>
          <a:endParaRPr sz="1400"/>
        </a:p>
      </xdr:txBody>
    </xdr:sp>
    <xdr:clientData fLocksWithSheet="0"/>
  </xdr:oneCellAnchor>
  <xdr:oneCellAnchor>
    <xdr:from>
      <xdr:col>14</xdr:col>
      <xdr:colOff>0</xdr:colOff>
      <xdr:row>8</xdr:row>
      <xdr:rowOff>0</xdr:rowOff>
    </xdr:from>
    <xdr:ext cx="1343025" cy="4191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79250" y="3575213"/>
          <a:ext cx="1333500" cy="409575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675" rIns="91425" bIns="456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III</a:t>
          </a:r>
          <a:endParaRPr sz="1400"/>
        </a:p>
      </xdr:txBody>
    </xdr:sp>
    <xdr:clientData fLocksWithSheet="0"/>
  </xdr:oneCellAnchor>
  <xdr:oneCellAnchor>
    <xdr:from>
      <xdr:col>19</xdr:col>
      <xdr:colOff>0</xdr:colOff>
      <xdr:row>8</xdr:row>
      <xdr:rowOff>0</xdr:rowOff>
    </xdr:from>
    <xdr:ext cx="1409700" cy="4191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45913" y="3575213"/>
          <a:ext cx="1400175" cy="409575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675" rIns="91425" bIns="456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IV</a:t>
          </a:r>
          <a:endParaRPr sz="1400"/>
        </a:p>
      </xdr:txBody>
    </xdr:sp>
    <xdr:clientData fLocksWithSheet="0"/>
  </xdr:oneCellAnchor>
  <xdr:oneCellAnchor>
    <xdr:from>
      <xdr:col>24</xdr:col>
      <xdr:colOff>0</xdr:colOff>
      <xdr:row>8</xdr:row>
      <xdr:rowOff>0</xdr:rowOff>
    </xdr:from>
    <xdr:ext cx="1390650" cy="4191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655438" y="3575213"/>
          <a:ext cx="1381125" cy="409575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675" rIns="91425" bIns="456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</a:t>
          </a:r>
          <a:endParaRPr sz="1400"/>
        </a:p>
      </xdr:txBody>
    </xdr:sp>
    <xdr:clientData fLocksWithSheet="0"/>
  </xdr:oneCellAnchor>
  <xdr:oneCellAnchor>
    <xdr:from>
      <xdr:col>29</xdr:col>
      <xdr:colOff>0</xdr:colOff>
      <xdr:row>8</xdr:row>
      <xdr:rowOff>0</xdr:rowOff>
    </xdr:from>
    <xdr:ext cx="1438275" cy="4000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31625" y="3584738"/>
          <a:ext cx="1428750" cy="390525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675" rIns="91425" bIns="456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VI</a:t>
          </a:r>
          <a:endParaRPr sz="1400"/>
        </a:p>
      </xdr:txBody>
    </xdr:sp>
    <xdr:clientData fLocksWithSheet="0"/>
  </xdr:oneCellAnchor>
  <xdr:oneCellAnchor>
    <xdr:from>
      <xdr:col>36</xdr:col>
      <xdr:colOff>0</xdr:colOff>
      <xdr:row>8</xdr:row>
      <xdr:rowOff>0</xdr:rowOff>
    </xdr:from>
    <xdr:ext cx="1495425" cy="4191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603050" y="3575213"/>
          <a:ext cx="1485900" cy="409575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675" rIns="91425" bIns="456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VII</a:t>
          </a:r>
          <a:endParaRPr sz="1400"/>
        </a:p>
      </xdr:txBody>
    </xdr:sp>
    <xdr:clientData fLocksWithSheet="0"/>
  </xdr:oneCellAnchor>
  <xdr:oneCellAnchor>
    <xdr:from>
      <xdr:col>41</xdr:col>
      <xdr:colOff>0</xdr:colOff>
      <xdr:row>8</xdr:row>
      <xdr:rowOff>0</xdr:rowOff>
    </xdr:from>
    <xdr:ext cx="1323975" cy="4191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688775" y="3575213"/>
          <a:ext cx="1314450" cy="409575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675" rIns="91425" bIns="456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VIII</a:t>
          </a:r>
          <a:endParaRPr sz="1400"/>
        </a:p>
      </xdr:txBody>
    </xdr:sp>
    <xdr:clientData fLocksWithSheet="0"/>
  </xdr:oneCellAnchor>
  <xdr:oneCellAnchor>
    <xdr:from>
      <xdr:col>46</xdr:col>
      <xdr:colOff>0</xdr:colOff>
      <xdr:row>8</xdr:row>
      <xdr:rowOff>0</xdr:rowOff>
    </xdr:from>
    <xdr:ext cx="1209675" cy="4191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745925" y="3575213"/>
          <a:ext cx="1200150" cy="409575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675" rIns="91425" bIns="456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IX</a:t>
          </a:r>
          <a:endParaRPr sz="1400"/>
        </a:p>
      </xdr:txBody>
    </xdr:sp>
    <xdr:clientData fLocksWithSheet="0"/>
  </xdr:oneCellAnchor>
  <xdr:oneCellAnchor>
    <xdr:from>
      <xdr:col>51</xdr:col>
      <xdr:colOff>0</xdr:colOff>
      <xdr:row>8</xdr:row>
      <xdr:rowOff>0</xdr:rowOff>
    </xdr:from>
    <xdr:ext cx="1390650" cy="4191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655438" y="3575213"/>
          <a:ext cx="1381125" cy="409575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675" rIns="91425" bIns="4567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171450</xdr:colOff>
      <xdr:row>8</xdr:row>
      <xdr:rowOff>0</xdr:rowOff>
    </xdr:from>
    <xdr:ext cx="1285875" cy="4191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</xdr:colOff>
      <xdr:row>8</xdr:row>
      <xdr:rowOff>0</xdr:rowOff>
    </xdr:from>
    <xdr:ext cx="1466850" cy="419100"/>
    <xdr:pic>
      <xdr:nvPicPr>
        <xdr:cNvPr id="13" name="image1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57150</xdr:colOff>
      <xdr:row>8</xdr:row>
      <xdr:rowOff>0</xdr:rowOff>
    </xdr:from>
    <xdr:ext cx="1352550" cy="41910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85725</xdr:colOff>
      <xdr:row>8</xdr:row>
      <xdr:rowOff>0</xdr:rowOff>
    </xdr:from>
    <xdr:ext cx="1409700" cy="419100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133350</xdr:colOff>
      <xdr:row>8</xdr:row>
      <xdr:rowOff>0</xdr:rowOff>
    </xdr:from>
    <xdr:ext cx="1390650" cy="419100"/>
    <xdr:pic>
      <xdr:nvPicPr>
        <xdr:cNvPr id="16" name="image5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123825</xdr:colOff>
      <xdr:row>8</xdr:row>
      <xdr:rowOff>0</xdr:rowOff>
    </xdr:from>
    <xdr:ext cx="1447800" cy="400050"/>
    <xdr:pic>
      <xdr:nvPicPr>
        <xdr:cNvPr id="17" name="image7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35</xdr:col>
      <xdr:colOff>123825</xdr:colOff>
      <xdr:row>8</xdr:row>
      <xdr:rowOff>0</xdr:rowOff>
    </xdr:from>
    <xdr:ext cx="1495425" cy="419100"/>
    <xdr:pic>
      <xdr:nvPicPr>
        <xdr:cNvPr id="18" name="image4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161925</xdr:colOff>
      <xdr:row>8</xdr:row>
      <xdr:rowOff>0</xdr:rowOff>
    </xdr:from>
    <xdr:ext cx="1323975" cy="419100"/>
    <xdr:pic>
      <xdr:nvPicPr>
        <xdr:cNvPr id="19" name="image8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45</xdr:col>
      <xdr:colOff>133350</xdr:colOff>
      <xdr:row>8</xdr:row>
      <xdr:rowOff>0</xdr:rowOff>
    </xdr:from>
    <xdr:ext cx="1219200" cy="419100"/>
    <xdr:pic>
      <xdr:nvPicPr>
        <xdr:cNvPr id="20" name="image10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50</xdr:col>
      <xdr:colOff>38100</xdr:colOff>
      <xdr:row>8</xdr:row>
      <xdr:rowOff>0</xdr:rowOff>
    </xdr:from>
    <xdr:ext cx="1390650" cy="419100"/>
    <xdr:pic>
      <xdr:nvPicPr>
        <xdr:cNvPr id="21" name="image9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0</xdr:row>
      <xdr:rowOff>19050</xdr:rowOff>
    </xdr:from>
    <xdr:ext cx="838200" cy="790575"/>
    <xdr:pic>
      <xdr:nvPicPr>
        <xdr:cNvPr id="22" name="image3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171450</xdr:colOff>
      <xdr:row>8</xdr:row>
      <xdr:rowOff>0</xdr:rowOff>
    </xdr:from>
    <xdr:ext cx="1285875" cy="419100"/>
    <xdr:pic>
      <xdr:nvPicPr>
        <xdr:cNvPr id="23" name="image6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</xdr:colOff>
      <xdr:row>8</xdr:row>
      <xdr:rowOff>0</xdr:rowOff>
    </xdr:from>
    <xdr:ext cx="1466850" cy="419100"/>
    <xdr:pic>
      <xdr:nvPicPr>
        <xdr:cNvPr id="24" name="image1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57150</xdr:colOff>
      <xdr:row>8</xdr:row>
      <xdr:rowOff>0</xdr:rowOff>
    </xdr:from>
    <xdr:ext cx="1352550" cy="419100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85725</xdr:colOff>
      <xdr:row>8</xdr:row>
      <xdr:rowOff>0</xdr:rowOff>
    </xdr:from>
    <xdr:ext cx="1409700" cy="419100"/>
    <xdr:pic>
      <xdr:nvPicPr>
        <xdr:cNvPr id="26" name="image1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133350</xdr:colOff>
      <xdr:row>8</xdr:row>
      <xdr:rowOff>0</xdr:rowOff>
    </xdr:from>
    <xdr:ext cx="1390650" cy="419100"/>
    <xdr:pic>
      <xdr:nvPicPr>
        <xdr:cNvPr id="27" name="image5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123825</xdr:colOff>
      <xdr:row>8</xdr:row>
      <xdr:rowOff>0</xdr:rowOff>
    </xdr:from>
    <xdr:ext cx="1447800" cy="400050"/>
    <xdr:pic>
      <xdr:nvPicPr>
        <xdr:cNvPr id="28" name="image7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35</xdr:col>
      <xdr:colOff>123825</xdr:colOff>
      <xdr:row>8</xdr:row>
      <xdr:rowOff>0</xdr:rowOff>
    </xdr:from>
    <xdr:ext cx="1495425" cy="419100"/>
    <xdr:pic>
      <xdr:nvPicPr>
        <xdr:cNvPr id="29" name="image4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161925</xdr:colOff>
      <xdr:row>8</xdr:row>
      <xdr:rowOff>0</xdr:rowOff>
    </xdr:from>
    <xdr:ext cx="1323975" cy="419100"/>
    <xdr:pic>
      <xdr:nvPicPr>
        <xdr:cNvPr id="30" name="image8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45</xdr:col>
      <xdr:colOff>133350</xdr:colOff>
      <xdr:row>8</xdr:row>
      <xdr:rowOff>0</xdr:rowOff>
    </xdr:from>
    <xdr:ext cx="1219200" cy="419100"/>
    <xdr:pic>
      <xdr:nvPicPr>
        <xdr:cNvPr id="31" name="image10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50</xdr:col>
      <xdr:colOff>38100</xdr:colOff>
      <xdr:row>8</xdr:row>
      <xdr:rowOff>0</xdr:rowOff>
    </xdr:from>
    <xdr:ext cx="1390650" cy="419100"/>
    <xdr:pic>
      <xdr:nvPicPr>
        <xdr:cNvPr id="32" name="image9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0</xdr:row>
      <xdr:rowOff>19050</xdr:rowOff>
    </xdr:from>
    <xdr:ext cx="838200" cy="790575"/>
    <xdr:pic>
      <xdr:nvPicPr>
        <xdr:cNvPr id="33" name="image3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171450</xdr:colOff>
      <xdr:row>8</xdr:row>
      <xdr:rowOff>0</xdr:rowOff>
    </xdr:from>
    <xdr:ext cx="1285875" cy="419100"/>
    <xdr:pic>
      <xdr:nvPicPr>
        <xdr:cNvPr id="34" name="image6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</xdr:colOff>
      <xdr:row>8</xdr:row>
      <xdr:rowOff>0</xdr:rowOff>
    </xdr:from>
    <xdr:ext cx="1466850" cy="419100"/>
    <xdr:pic>
      <xdr:nvPicPr>
        <xdr:cNvPr id="35" name="image11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57150</xdr:colOff>
      <xdr:row>8</xdr:row>
      <xdr:rowOff>0</xdr:rowOff>
    </xdr:from>
    <xdr:ext cx="1352550" cy="419100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85725</xdr:colOff>
      <xdr:row>8</xdr:row>
      <xdr:rowOff>0</xdr:rowOff>
    </xdr:from>
    <xdr:ext cx="1409700" cy="419100"/>
    <xdr:pic>
      <xdr:nvPicPr>
        <xdr:cNvPr id="37" name="image1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133350</xdr:colOff>
      <xdr:row>8</xdr:row>
      <xdr:rowOff>0</xdr:rowOff>
    </xdr:from>
    <xdr:ext cx="1390650" cy="419100"/>
    <xdr:pic>
      <xdr:nvPicPr>
        <xdr:cNvPr id="38" name="image5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123825</xdr:colOff>
      <xdr:row>8</xdr:row>
      <xdr:rowOff>0</xdr:rowOff>
    </xdr:from>
    <xdr:ext cx="1447800" cy="400050"/>
    <xdr:pic>
      <xdr:nvPicPr>
        <xdr:cNvPr id="39" name="image7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35</xdr:col>
      <xdr:colOff>123825</xdr:colOff>
      <xdr:row>8</xdr:row>
      <xdr:rowOff>0</xdr:rowOff>
    </xdr:from>
    <xdr:ext cx="1495425" cy="419100"/>
    <xdr:pic>
      <xdr:nvPicPr>
        <xdr:cNvPr id="40" name="image4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161925</xdr:colOff>
      <xdr:row>8</xdr:row>
      <xdr:rowOff>0</xdr:rowOff>
    </xdr:from>
    <xdr:ext cx="1323975" cy="419100"/>
    <xdr:pic>
      <xdr:nvPicPr>
        <xdr:cNvPr id="41" name="image8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45</xdr:col>
      <xdr:colOff>133350</xdr:colOff>
      <xdr:row>8</xdr:row>
      <xdr:rowOff>0</xdr:rowOff>
    </xdr:from>
    <xdr:ext cx="1219200" cy="419100"/>
    <xdr:pic>
      <xdr:nvPicPr>
        <xdr:cNvPr id="42" name="image10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50</xdr:col>
      <xdr:colOff>38100</xdr:colOff>
      <xdr:row>8</xdr:row>
      <xdr:rowOff>0</xdr:rowOff>
    </xdr:from>
    <xdr:ext cx="1390650" cy="419100"/>
    <xdr:pic>
      <xdr:nvPicPr>
        <xdr:cNvPr id="43" name="image9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0</xdr:row>
      <xdr:rowOff>19050</xdr:rowOff>
    </xdr:from>
    <xdr:ext cx="838200" cy="790575"/>
    <xdr:pic>
      <xdr:nvPicPr>
        <xdr:cNvPr id="44" name="image3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171450</xdr:colOff>
      <xdr:row>8</xdr:row>
      <xdr:rowOff>0</xdr:rowOff>
    </xdr:from>
    <xdr:ext cx="1285875" cy="419100"/>
    <xdr:pic>
      <xdr:nvPicPr>
        <xdr:cNvPr id="45" name="image6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</xdr:colOff>
      <xdr:row>8</xdr:row>
      <xdr:rowOff>0</xdr:rowOff>
    </xdr:from>
    <xdr:ext cx="1466850" cy="419100"/>
    <xdr:pic>
      <xdr:nvPicPr>
        <xdr:cNvPr id="46" name="image11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57150</xdr:colOff>
      <xdr:row>8</xdr:row>
      <xdr:rowOff>0</xdr:rowOff>
    </xdr:from>
    <xdr:ext cx="1352550" cy="419100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85725</xdr:colOff>
      <xdr:row>8</xdr:row>
      <xdr:rowOff>0</xdr:rowOff>
    </xdr:from>
    <xdr:ext cx="1409700" cy="419100"/>
    <xdr:pic>
      <xdr:nvPicPr>
        <xdr:cNvPr id="48" name="image1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133350</xdr:colOff>
      <xdr:row>8</xdr:row>
      <xdr:rowOff>0</xdr:rowOff>
    </xdr:from>
    <xdr:ext cx="1390650" cy="419100"/>
    <xdr:pic>
      <xdr:nvPicPr>
        <xdr:cNvPr id="49" name="image5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123825</xdr:colOff>
      <xdr:row>8</xdr:row>
      <xdr:rowOff>0</xdr:rowOff>
    </xdr:from>
    <xdr:ext cx="1447800" cy="400050"/>
    <xdr:pic>
      <xdr:nvPicPr>
        <xdr:cNvPr id="50" name="image7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35</xdr:col>
      <xdr:colOff>123825</xdr:colOff>
      <xdr:row>8</xdr:row>
      <xdr:rowOff>0</xdr:rowOff>
    </xdr:from>
    <xdr:ext cx="1495425" cy="419100"/>
    <xdr:pic>
      <xdr:nvPicPr>
        <xdr:cNvPr id="51" name="image4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161925</xdr:colOff>
      <xdr:row>8</xdr:row>
      <xdr:rowOff>0</xdr:rowOff>
    </xdr:from>
    <xdr:ext cx="1323975" cy="419100"/>
    <xdr:pic>
      <xdr:nvPicPr>
        <xdr:cNvPr id="52" name="image8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45</xdr:col>
      <xdr:colOff>133350</xdr:colOff>
      <xdr:row>8</xdr:row>
      <xdr:rowOff>0</xdr:rowOff>
    </xdr:from>
    <xdr:ext cx="1219200" cy="419100"/>
    <xdr:pic>
      <xdr:nvPicPr>
        <xdr:cNvPr id="53" name="image10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50</xdr:col>
      <xdr:colOff>38100</xdr:colOff>
      <xdr:row>8</xdr:row>
      <xdr:rowOff>0</xdr:rowOff>
    </xdr:from>
    <xdr:ext cx="1390650" cy="419100"/>
    <xdr:pic>
      <xdr:nvPicPr>
        <xdr:cNvPr id="54" name="image9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0</xdr:row>
      <xdr:rowOff>19050</xdr:rowOff>
    </xdr:from>
    <xdr:ext cx="838200" cy="790575"/>
    <xdr:pic>
      <xdr:nvPicPr>
        <xdr:cNvPr id="55" name="image3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66675</xdr:colOff>
      <xdr:row>0</xdr:row>
      <xdr:rowOff>19050</xdr:rowOff>
    </xdr:from>
    <xdr:ext cx="838200" cy="790575"/>
    <xdr:pic>
      <xdr:nvPicPr>
        <xdr:cNvPr id="56" name="image12.png" descr="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0</xdr:rowOff>
    </xdr:from>
    <xdr:ext cx="781050" cy="847725"/>
    <xdr:pic>
      <xdr:nvPicPr>
        <xdr:cNvPr id="2" name="image13.png" descr="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00"/>
  <sheetViews>
    <sheetView showGridLines="0" tabSelected="1" topLeftCell="A61" workbookViewId="0">
      <selection activeCell="AN74" sqref="AN74"/>
    </sheetView>
  </sheetViews>
  <sheetFormatPr baseColWidth="10" defaultColWidth="12.625" defaultRowHeight="15" customHeight="1" x14ac:dyDescent="0.2"/>
  <cols>
    <col min="1" max="1" width="11" customWidth="1"/>
    <col min="2" max="2" width="6.75" customWidth="1"/>
    <col min="3" max="3" width="10.5" customWidth="1"/>
    <col min="4" max="4" width="2.5" customWidth="1"/>
    <col min="5" max="5" width="3.375" customWidth="1"/>
    <col min="6" max="6" width="3" customWidth="1"/>
    <col min="7" max="7" width="5.625" customWidth="1"/>
    <col min="8" max="8" width="5.125" customWidth="1"/>
    <col min="9" max="9" width="1.125" customWidth="1"/>
    <col min="10" max="10" width="3.75" customWidth="1"/>
    <col min="11" max="11" width="3.125" customWidth="1"/>
    <col min="12" max="12" width="7" customWidth="1"/>
    <col min="13" max="13" width="5" customWidth="1"/>
    <col min="14" max="14" width="1" customWidth="1"/>
    <col min="15" max="15" width="3.25" customWidth="1"/>
    <col min="16" max="16" width="3" customWidth="1"/>
    <col min="17" max="17" width="6.75" customWidth="1"/>
    <col min="18" max="18" width="4.625" customWidth="1"/>
    <col min="19" max="19" width="1.375" customWidth="1"/>
    <col min="20" max="20" width="3.375" customWidth="1"/>
    <col min="21" max="21" width="3.125" customWidth="1"/>
    <col min="22" max="22" width="7.125" customWidth="1"/>
    <col min="23" max="23" width="4.875" customWidth="1"/>
    <col min="24" max="24" width="2.125" customWidth="1"/>
    <col min="25" max="25" width="3.125" customWidth="1"/>
    <col min="26" max="26" width="3.375" customWidth="1"/>
    <col min="27" max="27" width="7" customWidth="1"/>
    <col min="28" max="28" width="5" customWidth="1"/>
    <col min="29" max="29" width="2" customWidth="1"/>
    <col min="30" max="30" width="3.625" customWidth="1"/>
    <col min="31" max="31" width="3" customWidth="1"/>
    <col min="32" max="32" width="6" customWidth="1"/>
    <col min="33" max="33" width="5.625" customWidth="1"/>
    <col min="34" max="34" width="2.125" customWidth="1"/>
    <col min="35" max="35" width="1" customWidth="1"/>
    <col min="36" max="36" width="2" customWidth="1"/>
    <col min="37" max="37" width="3.625" customWidth="1"/>
    <col min="38" max="38" width="3.375" customWidth="1"/>
    <col min="39" max="39" width="5.75" customWidth="1"/>
    <col min="40" max="40" width="6.625" customWidth="1"/>
    <col min="41" max="41" width="2.5" customWidth="1"/>
    <col min="42" max="42" width="3" customWidth="1"/>
    <col min="43" max="43" width="3.75" customWidth="1"/>
    <col min="44" max="44" width="5.5" customWidth="1"/>
    <col min="45" max="45" width="5.375" customWidth="1"/>
    <col min="46" max="46" width="2.25" customWidth="1"/>
    <col min="47" max="47" width="2.875" customWidth="1"/>
    <col min="48" max="48" width="3" customWidth="1"/>
    <col min="49" max="49" width="5" customWidth="1"/>
    <col min="50" max="50" width="4.875" customWidth="1"/>
    <col min="51" max="51" width="1.125" customWidth="1"/>
    <col min="52" max="52" width="3.375" customWidth="1"/>
    <col min="53" max="53" width="3.25" customWidth="1"/>
    <col min="54" max="54" width="6.5" customWidth="1"/>
    <col min="55" max="55" width="6.25" customWidth="1"/>
    <col min="56" max="56" width="2.375" customWidth="1"/>
    <col min="57" max="62" width="10.5" customWidth="1"/>
  </cols>
  <sheetData>
    <row r="1" spans="1:60" ht="11.25" customHeight="1" x14ac:dyDescent="0.2">
      <c r="B1" s="1"/>
      <c r="C1" s="1"/>
      <c r="D1" s="2"/>
      <c r="E1" s="3"/>
      <c r="F1" s="3"/>
      <c r="G1" s="3"/>
      <c r="H1" s="3"/>
      <c r="I1" s="250" t="s">
        <v>0</v>
      </c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2"/>
    </row>
    <row r="2" spans="1:60" ht="11.25" customHeight="1" x14ac:dyDescent="0.2">
      <c r="B2" s="1" t="s">
        <v>1</v>
      </c>
      <c r="C2" s="1"/>
      <c r="D2" s="2"/>
      <c r="E2" s="1"/>
      <c r="F2" s="1"/>
      <c r="G2" s="1"/>
      <c r="H2" s="1"/>
      <c r="I2" s="253" t="s">
        <v>2</v>
      </c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88"/>
    </row>
    <row r="3" spans="1:60" ht="11.25" customHeight="1" x14ac:dyDescent="0.2">
      <c r="B3" s="1"/>
      <c r="C3" s="1"/>
      <c r="D3" s="2"/>
      <c r="E3" s="1"/>
      <c r="F3" s="1"/>
      <c r="G3" s="1"/>
      <c r="H3" s="1"/>
      <c r="I3" s="254" t="s">
        <v>3</v>
      </c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88"/>
    </row>
    <row r="4" spans="1:60" ht="11.25" customHeight="1" x14ac:dyDescent="0.2">
      <c r="B4" s="1"/>
      <c r="C4" s="1"/>
      <c r="D4" s="2"/>
      <c r="E4" s="1"/>
      <c r="F4" s="1"/>
      <c r="G4" s="1"/>
      <c r="H4" s="1"/>
      <c r="I4" s="253" t="s">
        <v>4</v>
      </c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88"/>
    </row>
    <row r="5" spans="1:60" ht="11.25" customHeight="1" x14ac:dyDescent="0.2">
      <c r="B5" s="1"/>
      <c r="C5" s="1"/>
      <c r="D5" s="2"/>
      <c r="E5" s="1"/>
      <c r="F5" s="1"/>
      <c r="G5" s="1"/>
      <c r="H5" s="1"/>
      <c r="I5" s="253" t="s">
        <v>368</v>
      </c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88"/>
      <c r="BD5" s="4"/>
    </row>
    <row r="6" spans="1:60" ht="5.25" customHeight="1" x14ac:dyDescent="0.2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4"/>
    </row>
    <row r="7" spans="1:60" ht="15.75" customHeight="1" x14ac:dyDescent="0.2">
      <c r="B7" s="1"/>
      <c r="C7" s="1"/>
      <c r="D7" s="2"/>
      <c r="E7" s="255" t="s">
        <v>6</v>
      </c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9"/>
      <c r="AH7" s="5"/>
      <c r="AI7" s="5"/>
      <c r="AJ7" s="1"/>
      <c r="AK7" s="255" t="s">
        <v>7</v>
      </c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9"/>
      <c r="BD7" s="4"/>
      <c r="BF7" s="6"/>
    </row>
    <row r="8" spans="1:60" ht="11.25" customHeight="1" x14ac:dyDescent="0.2">
      <c r="B8" s="1"/>
      <c r="C8" s="1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7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4"/>
    </row>
    <row r="9" spans="1:60" ht="15" customHeight="1" x14ac:dyDescent="0.2">
      <c r="B9" s="1"/>
      <c r="C9" s="1"/>
      <c r="D9" s="2"/>
      <c r="E9" s="180"/>
      <c r="F9" s="181"/>
      <c r="G9" s="181"/>
      <c r="H9" s="18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8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4"/>
      <c r="BE9" s="9" t="s">
        <v>8</v>
      </c>
      <c r="BG9" s="9" t="s">
        <v>9</v>
      </c>
    </row>
    <row r="10" spans="1:60" ht="11.25" customHeight="1" x14ac:dyDescent="0.2">
      <c r="B10" s="1"/>
      <c r="C10" s="1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8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4"/>
    </row>
    <row r="11" spans="1:60" ht="11.25" customHeight="1" x14ac:dyDescent="0.2">
      <c r="B11" s="1"/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8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4"/>
    </row>
    <row r="12" spans="1:60" ht="22.5" customHeight="1" x14ac:dyDescent="0.2">
      <c r="A12" s="218" t="s">
        <v>10</v>
      </c>
      <c r="B12" s="221" t="s">
        <v>11</v>
      </c>
      <c r="C12" s="204" t="s">
        <v>12</v>
      </c>
      <c r="D12" s="10"/>
      <c r="E12" s="182" t="s">
        <v>13</v>
      </c>
      <c r="F12" s="179"/>
      <c r="G12" s="12"/>
      <c r="H12" s="12" t="s">
        <v>14</v>
      </c>
      <c r="I12" s="180"/>
      <c r="J12" s="182" t="s">
        <v>13</v>
      </c>
      <c r="K12" s="179"/>
      <c r="L12" s="12" t="s">
        <v>15</v>
      </c>
      <c r="M12" s="12" t="s">
        <v>16</v>
      </c>
      <c r="N12" s="5"/>
      <c r="O12" s="182" t="s">
        <v>13</v>
      </c>
      <c r="P12" s="179"/>
      <c r="Q12" s="12" t="s">
        <v>17</v>
      </c>
      <c r="R12" s="12" t="s">
        <v>18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256"/>
      <c r="AE12" s="257"/>
      <c r="AF12" s="257"/>
      <c r="AG12" s="258"/>
      <c r="AH12" s="13"/>
      <c r="AI12" s="8"/>
      <c r="AJ12" s="1"/>
      <c r="AK12" s="256"/>
      <c r="AL12" s="257"/>
      <c r="AM12" s="257"/>
      <c r="AN12" s="258"/>
      <c r="AO12" s="5"/>
      <c r="AP12" s="182" t="s">
        <v>13</v>
      </c>
      <c r="AQ12" s="179"/>
      <c r="AR12" s="12"/>
      <c r="AS12" s="12" t="s">
        <v>19</v>
      </c>
      <c r="AT12" s="1"/>
      <c r="AU12" s="14"/>
      <c r="AV12" s="14"/>
      <c r="AW12" s="14"/>
      <c r="AX12" s="14"/>
      <c r="AY12" s="15"/>
      <c r="AZ12" s="1"/>
      <c r="BA12" s="1"/>
      <c r="BB12" s="1"/>
      <c r="BC12" s="1"/>
      <c r="BD12" s="4"/>
      <c r="BE12" s="9">
        <f>+H15+H20+M15+M20+M25+R15+W25+AB30+AG25+AG30</f>
        <v>26</v>
      </c>
      <c r="BF12" s="6">
        <f>+(100%*BE12)/99</f>
        <v>0.26262626262626265</v>
      </c>
      <c r="BG12" s="9">
        <f>+AS15</f>
        <v>3</v>
      </c>
      <c r="BH12" s="6">
        <f>+(100%*BG12)/63</f>
        <v>4.7619047619047616E-2</v>
      </c>
    </row>
    <row r="13" spans="1:60" ht="24" customHeight="1" x14ac:dyDescent="0.2">
      <c r="A13" s="219"/>
      <c r="B13" s="215"/>
      <c r="C13" s="205"/>
      <c r="D13" s="10"/>
      <c r="E13" s="200" t="s">
        <v>20</v>
      </c>
      <c r="F13" s="178"/>
      <c r="G13" s="178"/>
      <c r="H13" s="179"/>
      <c r="I13" s="181"/>
      <c r="J13" s="200" t="s">
        <v>21</v>
      </c>
      <c r="K13" s="178"/>
      <c r="L13" s="178"/>
      <c r="M13" s="179"/>
      <c r="N13" s="5"/>
      <c r="O13" s="262" t="s">
        <v>22</v>
      </c>
      <c r="P13" s="178"/>
      <c r="Q13" s="178"/>
      <c r="R13" s="179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245"/>
      <c r="AE13" s="181"/>
      <c r="AF13" s="181"/>
      <c r="AG13" s="246"/>
      <c r="AH13" s="13"/>
      <c r="AI13" s="8"/>
      <c r="AJ13" s="1"/>
      <c r="AK13" s="245"/>
      <c r="AL13" s="181"/>
      <c r="AM13" s="181"/>
      <c r="AN13" s="246"/>
      <c r="AO13" s="5"/>
      <c r="AP13" s="203" t="s">
        <v>23</v>
      </c>
      <c r="AQ13" s="178"/>
      <c r="AR13" s="178"/>
      <c r="AS13" s="179"/>
      <c r="AT13" s="1"/>
      <c r="AU13" s="14"/>
      <c r="AV13" s="14"/>
      <c r="AW13" s="14"/>
      <c r="AX13" s="14"/>
      <c r="AY13" s="15"/>
      <c r="AZ13" s="1"/>
      <c r="BA13" s="1"/>
      <c r="BB13" s="1"/>
      <c r="BC13" s="1"/>
      <c r="BD13" s="4"/>
    </row>
    <row r="14" spans="1:60" ht="11.25" customHeight="1" x14ac:dyDescent="0.2">
      <c r="A14" s="219"/>
      <c r="B14" s="215"/>
      <c r="C14" s="205"/>
      <c r="D14" s="10"/>
      <c r="E14" s="16" t="s">
        <v>24</v>
      </c>
      <c r="F14" s="16" t="s">
        <v>25</v>
      </c>
      <c r="G14" s="16" t="s">
        <v>26</v>
      </c>
      <c r="H14" s="16" t="s">
        <v>27</v>
      </c>
      <c r="I14" s="181"/>
      <c r="J14" s="16" t="s">
        <v>24</v>
      </c>
      <c r="K14" s="16" t="s">
        <v>25</v>
      </c>
      <c r="L14" s="16" t="s">
        <v>28</v>
      </c>
      <c r="M14" s="16" t="s">
        <v>27</v>
      </c>
      <c r="N14" s="5"/>
      <c r="O14" s="16" t="s">
        <v>24</v>
      </c>
      <c r="P14" s="16" t="s">
        <v>25</v>
      </c>
      <c r="Q14" s="16" t="s">
        <v>29</v>
      </c>
      <c r="R14" s="16" t="s">
        <v>27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245"/>
      <c r="AE14" s="181"/>
      <c r="AF14" s="181"/>
      <c r="AG14" s="246"/>
      <c r="AH14" s="13"/>
      <c r="AI14" s="8"/>
      <c r="AJ14" s="1"/>
      <c r="AK14" s="245"/>
      <c r="AL14" s="181"/>
      <c r="AM14" s="181"/>
      <c r="AN14" s="246"/>
      <c r="AO14" s="5"/>
      <c r="AP14" s="16" t="s">
        <v>24</v>
      </c>
      <c r="AQ14" s="16" t="s">
        <v>25</v>
      </c>
      <c r="AR14" s="16" t="s">
        <v>30</v>
      </c>
      <c r="AS14" s="16" t="s">
        <v>27</v>
      </c>
      <c r="AT14" s="1"/>
      <c r="AU14" s="14"/>
      <c r="AV14" s="14"/>
      <c r="AW14" s="14"/>
      <c r="AX14" s="14"/>
      <c r="AY14" s="15"/>
      <c r="AZ14" s="1"/>
      <c r="BA14" s="1"/>
      <c r="BB14" s="1"/>
      <c r="BC14" s="1"/>
      <c r="BD14" s="4"/>
    </row>
    <row r="15" spans="1:60" ht="11.25" customHeight="1" x14ac:dyDescent="0.2">
      <c r="A15" s="219"/>
      <c r="B15" s="215"/>
      <c r="C15" s="205"/>
      <c r="D15" s="10"/>
      <c r="E15" s="17">
        <v>3</v>
      </c>
      <c r="F15" s="17">
        <v>3</v>
      </c>
      <c r="G15" s="18">
        <v>3</v>
      </c>
      <c r="H15" s="19">
        <v>3</v>
      </c>
      <c r="I15" s="181"/>
      <c r="J15" s="17">
        <v>3</v>
      </c>
      <c r="K15" s="17">
        <v>3</v>
      </c>
      <c r="L15" s="18">
        <v>3</v>
      </c>
      <c r="M15" s="19">
        <v>3</v>
      </c>
      <c r="N15" s="5"/>
      <c r="O15" s="17">
        <v>2</v>
      </c>
      <c r="P15" s="17">
        <v>2</v>
      </c>
      <c r="Q15" s="18">
        <v>2</v>
      </c>
      <c r="R15" s="19">
        <v>2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245"/>
      <c r="AE15" s="181"/>
      <c r="AF15" s="181"/>
      <c r="AG15" s="246"/>
      <c r="AH15" s="13"/>
      <c r="AI15" s="8"/>
      <c r="AJ15" s="1"/>
      <c r="AK15" s="259"/>
      <c r="AL15" s="260"/>
      <c r="AM15" s="260"/>
      <c r="AN15" s="261"/>
      <c r="AO15" s="20"/>
      <c r="AP15" s="17">
        <v>3</v>
      </c>
      <c r="AQ15" s="17">
        <v>3</v>
      </c>
      <c r="AR15" s="18">
        <v>0</v>
      </c>
      <c r="AS15" s="19">
        <v>3</v>
      </c>
      <c r="AT15" s="21"/>
      <c r="AU15" s="14"/>
      <c r="AV15" s="14"/>
      <c r="AW15" s="14"/>
      <c r="AX15" s="14"/>
      <c r="AY15" s="15"/>
      <c r="AZ15" s="1"/>
      <c r="BA15" s="1"/>
      <c r="BB15" s="1"/>
      <c r="BC15" s="1"/>
      <c r="BD15" s="4"/>
    </row>
    <row r="16" spans="1:60" ht="11.25" customHeight="1" x14ac:dyDescent="0.2">
      <c r="A16" s="219"/>
      <c r="B16" s="215"/>
      <c r="C16" s="205"/>
      <c r="D16" s="10"/>
      <c r="E16" s="180"/>
      <c r="F16" s="181"/>
      <c r="G16" s="181"/>
      <c r="H16" s="181"/>
      <c r="I16" s="181"/>
      <c r="J16" s="180"/>
      <c r="K16" s="181"/>
      <c r="L16" s="181"/>
      <c r="M16" s="181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259"/>
      <c r="AE16" s="260"/>
      <c r="AF16" s="260"/>
      <c r="AG16" s="261"/>
      <c r="AH16" s="13"/>
      <c r="AI16" s="8"/>
      <c r="AJ16" s="22"/>
      <c r="AK16" s="5"/>
      <c r="AL16" s="5"/>
      <c r="AM16" s="5"/>
      <c r="AN16" s="5"/>
      <c r="AO16" s="5"/>
      <c r="AP16" s="23"/>
      <c r="AQ16" s="23"/>
      <c r="AR16" s="23"/>
      <c r="AS16" s="23"/>
      <c r="AT16" s="5"/>
      <c r="AU16" s="14"/>
      <c r="AV16" s="14"/>
      <c r="AW16" s="14"/>
      <c r="AX16" s="14"/>
      <c r="AY16" s="15"/>
      <c r="AZ16" s="1"/>
      <c r="BA16" s="1"/>
      <c r="BB16" s="1"/>
      <c r="BC16" s="1"/>
      <c r="BD16" s="13"/>
    </row>
    <row r="17" spans="1:56" ht="19.5" customHeight="1" x14ac:dyDescent="0.2">
      <c r="A17" s="219"/>
      <c r="B17" s="215"/>
      <c r="C17" s="205"/>
      <c r="D17" s="10"/>
      <c r="E17" s="182" t="s">
        <v>13</v>
      </c>
      <c r="F17" s="179"/>
      <c r="G17" s="12"/>
      <c r="H17" s="12" t="s">
        <v>31</v>
      </c>
      <c r="I17" s="181"/>
      <c r="J17" s="182" t="s">
        <v>13</v>
      </c>
      <c r="K17" s="179"/>
      <c r="L17" s="12"/>
      <c r="M17" s="12" t="s">
        <v>32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13"/>
      <c r="AI17" s="8"/>
      <c r="AJ17" s="22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14"/>
      <c r="AV17" s="14"/>
      <c r="AW17" s="14"/>
      <c r="AX17" s="14"/>
      <c r="AY17" s="15"/>
      <c r="AZ17" s="1"/>
      <c r="BA17" s="1"/>
      <c r="BB17" s="1"/>
      <c r="BC17" s="1"/>
      <c r="BD17" s="13"/>
    </row>
    <row r="18" spans="1:56" ht="14.25" x14ac:dyDescent="0.2">
      <c r="A18" s="219"/>
      <c r="B18" s="215"/>
      <c r="C18" s="205"/>
      <c r="D18" s="10"/>
      <c r="E18" s="200" t="s">
        <v>33</v>
      </c>
      <c r="F18" s="178"/>
      <c r="G18" s="178"/>
      <c r="H18" s="179"/>
      <c r="I18" s="181"/>
      <c r="J18" s="200" t="s">
        <v>34</v>
      </c>
      <c r="K18" s="178"/>
      <c r="L18" s="178"/>
      <c r="M18" s="179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13"/>
      <c r="AI18" s="8"/>
      <c r="AJ18" s="22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14"/>
      <c r="AV18" s="14"/>
      <c r="AW18" s="14"/>
      <c r="AX18" s="14"/>
      <c r="AY18" s="5"/>
      <c r="AZ18" s="5"/>
      <c r="BA18" s="5"/>
      <c r="BB18" s="5"/>
      <c r="BC18" s="5"/>
      <c r="BD18" s="13"/>
    </row>
    <row r="19" spans="1:56" ht="11.25" customHeight="1" x14ac:dyDescent="0.2">
      <c r="A19" s="219"/>
      <c r="B19" s="215"/>
      <c r="C19" s="205"/>
      <c r="D19" s="10"/>
      <c r="E19" s="16" t="s">
        <v>24</v>
      </c>
      <c r="F19" s="16" t="s">
        <v>25</v>
      </c>
      <c r="G19" s="16" t="s">
        <v>35</v>
      </c>
      <c r="H19" s="16" t="s">
        <v>27</v>
      </c>
      <c r="I19" s="181"/>
      <c r="J19" s="16" t="s">
        <v>24</v>
      </c>
      <c r="K19" s="16" t="s">
        <v>25</v>
      </c>
      <c r="L19" s="16" t="s">
        <v>36</v>
      </c>
      <c r="M19" s="16" t="s">
        <v>27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13"/>
      <c r="AI19" s="8"/>
      <c r="AJ19" s="22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13"/>
    </row>
    <row r="20" spans="1:56" ht="11.25" customHeight="1" x14ac:dyDescent="0.2">
      <c r="A20" s="219"/>
      <c r="B20" s="215"/>
      <c r="C20" s="205"/>
      <c r="D20" s="10"/>
      <c r="E20" s="17">
        <v>3</v>
      </c>
      <c r="F20" s="17">
        <v>3</v>
      </c>
      <c r="G20" s="18">
        <v>3</v>
      </c>
      <c r="H20" s="19">
        <v>3</v>
      </c>
      <c r="I20" s="181"/>
      <c r="J20" s="17">
        <v>2</v>
      </c>
      <c r="K20" s="17">
        <v>2</v>
      </c>
      <c r="L20" s="18">
        <v>2</v>
      </c>
      <c r="M20" s="19">
        <v>2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13"/>
      <c r="AI20" s="8"/>
      <c r="AJ20" s="22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13"/>
    </row>
    <row r="21" spans="1:56" ht="12" customHeight="1" x14ac:dyDescent="0.2">
      <c r="A21" s="219"/>
      <c r="B21" s="215"/>
      <c r="C21" s="205"/>
      <c r="D21" s="10"/>
      <c r="E21" s="1"/>
      <c r="F21" s="1"/>
      <c r="G21" s="1"/>
      <c r="H21" s="1"/>
      <c r="I21" s="181"/>
      <c r="J21" s="180"/>
      <c r="K21" s="181"/>
      <c r="L21" s="181"/>
      <c r="M21" s="181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13"/>
      <c r="AI21" s="8"/>
      <c r="AJ21" s="22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13"/>
    </row>
    <row r="22" spans="1:56" ht="25.5" customHeight="1" x14ac:dyDescent="0.2">
      <c r="A22" s="219"/>
      <c r="B22" s="215"/>
      <c r="C22" s="205"/>
      <c r="D22" s="10"/>
      <c r="I22" s="181"/>
      <c r="J22" s="182" t="s">
        <v>13</v>
      </c>
      <c r="K22" s="179"/>
      <c r="L22" s="12"/>
      <c r="M22" s="12" t="s">
        <v>37</v>
      </c>
      <c r="N22" s="5"/>
      <c r="S22" s="5"/>
      <c r="T22" s="182" t="s">
        <v>13</v>
      </c>
      <c r="U22" s="179"/>
      <c r="V22" s="12" t="s">
        <v>38</v>
      </c>
      <c r="W22" s="12" t="s">
        <v>39</v>
      </c>
      <c r="X22" s="5"/>
      <c r="Y22" s="5"/>
      <c r="Z22" s="5"/>
      <c r="AA22" s="5"/>
      <c r="AB22" s="5"/>
      <c r="AC22" s="5"/>
      <c r="AD22" s="182" t="s">
        <v>13</v>
      </c>
      <c r="AE22" s="179"/>
      <c r="AF22" s="12" t="s">
        <v>40</v>
      </c>
      <c r="AG22" s="12" t="s">
        <v>41</v>
      </c>
      <c r="AH22" s="13"/>
      <c r="AI22" s="8"/>
      <c r="AJ22" s="22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13"/>
    </row>
    <row r="23" spans="1:56" ht="15.75" customHeight="1" x14ac:dyDescent="0.2">
      <c r="A23" s="219"/>
      <c r="B23" s="215"/>
      <c r="C23" s="205"/>
      <c r="D23" s="10"/>
      <c r="I23" s="181"/>
      <c r="J23" s="200" t="s">
        <v>42</v>
      </c>
      <c r="K23" s="178"/>
      <c r="L23" s="178"/>
      <c r="M23" s="179"/>
      <c r="N23" s="5"/>
      <c r="S23" s="5"/>
      <c r="T23" s="200" t="s">
        <v>43</v>
      </c>
      <c r="U23" s="178"/>
      <c r="V23" s="178"/>
      <c r="W23" s="179"/>
      <c r="X23" s="5"/>
      <c r="Y23" s="5"/>
      <c r="Z23" s="5"/>
      <c r="AA23" s="5"/>
      <c r="AB23" s="5"/>
      <c r="AC23" s="5"/>
      <c r="AD23" s="202" t="s">
        <v>44</v>
      </c>
      <c r="AE23" s="178"/>
      <c r="AF23" s="178"/>
      <c r="AG23" s="179"/>
      <c r="AH23" s="13"/>
      <c r="AI23" s="8"/>
      <c r="AJ23" s="22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13"/>
    </row>
    <row r="24" spans="1:56" ht="15.75" customHeight="1" x14ac:dyDescent="0.2">
      <c r="A24" s="219"/>
      <c r="B24" s="215"/>
      <c r="C24" s="205"/>
      <c r="D24" s="10"/>
      <c r="I24" s="181"/>
      <c r="J24" s="16" t="s">
        <v>24</v>
      </c>
      <c r="K24" s="16" t="s">
        <v>25</v>
      </c>
      <c r="L24" s="16" t="s">
        <v>45</v>
      </c>
      <c r="M24" s="16" t="s">
        <v>27</v>
      </c>
      <c r="N24" s="5"/>
      <c r="S24" s="5"/>
      <c r="T24" s="16" t="s">
        <v>24</v>
      </c>
      <c r="U24" s="16" t="s">
        <v>25</v>
      </c>
      <c r="V24" s="16" t="s">
        <v>46</v>
      </c>
      <c r="W24" s="16" t="s">
        <v>27</v>
      </c>
      <c r="X24" s="5"/>
      <c r="Y24" s="5"/>
      <c r="Z24" s="5"/>
      <c r="AA24" s="5"/>
      <c r="AB24" s="5"/>
      <c r="AC24" s="5"/>
      <c r="AD24" s="16" t="s">
        <v>24</v>
      </c>
      <c r="AE24" s="16" t="s">
        <v>25</v>
      </c>
      <c r="AF24" s="16" t="s">
        <v>47</v>
      </c>
      <c r="AG24" s="16" t="s">
        <v>27</v>
      </c>
      <c r="AH24" s="13"/>
      <c r="AI24" s="8"/>
      <c r="AJ24" s="22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13"/>
    </row>
    <row r="25" spans="1:56" ht="15.75" customHeight="1" x14ac:dyDescent="0.2">
      <c r="A25" s="219"/>
      <c r="B25" s="215"/>
      <c r="C25" s="205"/>
      <c r="D25" s="10"/>
      <c r="I25" s="181"/>
      <c r="J25" s="17">
        <v>3</v>
      </c>
      <c r="K25" s="17">
        <v>3</v>
      </c>
      <c r="L25" s="18">
        <v>0</v>
      </c>
      <c r="M25" s="19">
        <v>3</v>
      </c>
      <c r="N25" s="5"/>
      <c r="S25" s="5"/>
      <c r="T25" s="17">
        <v>3</v>
      </c>
      <c r="U25" s="17">
        <v>3</v>
      </c>
      <c r="V25" s="18">
        <v>0</v>
      </c>
      <c r="W25" s="19">
        <v>3</v>
      </c>
      <c r="X25" s="5"/>
      <c r="Y25" s="5"/>
      <c r="Z25" s="5"/>
      <c r="AA25" s="5"/>
      <c r="AB25" s="5"/>
      <c r="AC25" s="5"/>
      <c r="AD25" s="17">
        <v>3</v>
      </c>
      <c r="AE25" s="17">
        <v>3</v>
      </c>
      <c r="AF25" s="18">
        <v>0</v>
      </c>
      <c r="AG25" s="19">
        <v>3</v>
      </c>
      <c r="AH25" s="13"/>
      <c r="AI25" s="8"/>
      <c r="AJ25" s="22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13"/>
    </row>
    <row r="26" spans="1:56" ht="15.75" customHeight="1" x14ac:dyDescent="0.2">
      <c r="A26" s="219"/>
      <c r="B26" s="215"/>
      <c r="C26" s="205"/>
      <c r="D26" s="10"/>
      <c r="E26" s="24"/>
      <c r="F26" s="24"/>
      <c r="G26" s="24"/>
      <c r="H26" s="25"/>
      <c r="I26" s="181"/>
      <c r="J26" s="24"/>
      <c r="K26" s="24"/>
      <c r="L26" s="24"/>
      <c r="M26" s="24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13"/>
      <c r="AI26" s="8"/>
      <c r="AJ26" s="22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13"/>
    </row>
    <row r="27" spans="1:56" ht="24" customHeight="1" x14ac:dyDescent="0.2">
      <c r="A27" s="219"/>
      <c r="B27" s="215"/>
      <c r="C27" s="205"/>
      <c r="D27" s="10"/>
      <c r="I27" s="181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182" t="s">
        <v>13</v>
      </c>
      <c r="Z27" s="179"/>
      <c r="AA27" s="12" t="s">
        <v>38</v>
      </c>
      <c r="AB27" s="12" t="s">
        <v>48</v>
      </c>
      <c r="AC27" s="5"/>
      <c r="AD27" s="182" t="s">
        <v>13</v>
      </c>
      <c r="AE27" s="179"/>
      <c r="AF27" s="12" t="s">
        <v>49</v>
      </c>
      <c r="AG27" s="12" t="s">
        <v>50</v>
      </c>
      <c r="AH27" s="13"/>
      <c r="AI27" s="8"/>
      <c r="AJ27" s="22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13"/>
    </row>
    <row r="28" spans="1:56" ht="15.75" customHeight="1" x14ac:dyDescent="0.2">
      <c r="A28" s="219"/>
      <c r="B28" s="215"/>
      <c r="C28" s="205"/>
      <c r="D28" s="10"/>
      <c r="I28" s="181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03" t="s">
        <v>51</v>
      </c>
      <c r="Z28" s="178"/>
      <c r="AA28" s="178"/>
      <c r="AB28" s="179"/>
      <c r="AC28" s="5"/>
      <c r="AD28" s="202" t="s">
        <v>52</v>
      </c>
      <c r="AE28" s="178"/>
      <c r="AF28" s="178"/>
      <c r="AG28" s="179"/>
      <c r="AH28" s="13"/>
      <c r="AI28" s="8"/>
      <c r="AJ28" s="22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13"/>
    </row>
    <row r="29" spans="1:56" ht="11.25" customHeight="1" x14ac:dyDescent="0.2">
      <c r="A29" s="219"/>
      <c r="B29" s="215"/>
      <c r="C29" s="205"/>
      <c r="D29" s="10"/>
      <c r="I29" s="181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16" t="s">
        <v>24</v>
      </c>
      <c r="Z29" s="16" t="s">
        <v>25</v>
      </c>
      <c r="AA29" s="16" t="s">
        <v>53</v>
      </c>
      <c r="AB29" s="16" t="s">
        <v>27</v>
      </c>
      <c r="AC29" s="5"/>
      <c r="AD29" s="16" t="s">
        <v>24</v>
      </c>
      <c r="AE29" s="16" t="s">
        <v>25</v>
      </c>
      <c r="AF29" s="16" t="s">
        <v>54</v>
      </c>
      <c r="AG29" s="16" t="s">
        <v>27</v>
      </c>
      <c r="AH29" s="13"/>
      <c r="AI29" s="8"/>
      <c r="AJ29" s="22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13"/>
    </row>
    <row r="30" spans="1:56" ht="11.25" customHeight="1" x14ac:dyDescent="0.2">
      <c r="A30" s="220"/>
      <c r="B30" s="215"/>
      <c r="C30" s="206"/>
      <c r="D30" s="10"/>
      <c r="I30" s="181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17">
        <v>2</v>
      </c>
      <c r="Z30" s="17">
        <v>2</v>
      </c>
      <c r="AA30" s="18">
        <v>2</v>
      </c>
      <c r="AB30" s="26">
        <v>2</v>
      </c>
      <c r="AC30" s="5"/>
      <c r="AD30" s="17">
        <v>2</v>
      </c>
      <c r="AE30" s="17">
        <v>2</v>
      </c>
      <c r="AF30" s="18">
        <v>2</v>
      </c>
      <c r="AG30" s="26">
        <v>2</v>
      </c>
      <c r="AH30" s="13"/>
      <c r="AI30" s="8"/>
      <c r="AJ30" s="22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13"/>
    </row>
    <row r="31" spans="1:56" ht="6" customHeight="1" x14ac:dyDescent="0.2">
      <c r="A31" s="9"/>
      <c r="B31" s="215"/>
      <c r="C31" s="201"/>
      <c r="D31" s="190"/>
      <c r="E31" s="190"/>
      <c r="F31" s="190"/>
      <c r="G31" s="190"/>
      <c r="H31" s="188"/>
      <c r="I31" s="181"/>
      <c r="J31" s="180"/>
      <c r="K31" s="181"/>
      <c r="L31" s="181"/>
      <c r="M31" s="181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13"/>
      <c r="AI31" s="8"/>
      <c r="AJ31" s="27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3"/>
    </row>
    <row r="32" spans="1:56" ht="21.75" customHeight="1" x14ac:dyDescent="0.2">
      <c r="A32" s="210" t="s">
        <v>55</v>
      </c>
      <c r="B32" s="215"/>
      <c r="C32" s="207" t="s">
        <v>56</v>
      </c>
      <c r="D32" s="10"/>
      <c r="E32" s="182" t="s">
        <v>13</v>
      </c>
      <c r="F32" s="179"/>
      <c r="G32" s="12"/>
      <c r="H32" s="12" t="s">
        <v>57</v>
      </c>
      <c r="I32" s="181"/>
      <c r="J32" s="182" t="s">
        <v>13</v>
      </c>
      <c r="K32" s="179"/>
      <c r="L32" s="12" t="s">
        <v>58</v>
      </c>
      <c r="M32" s="12" t="s">
        <v>59</v>
      </c>
      <c r="N32" s="180"/>
      <c r="O32" s="182" t="s">
        <v>13</v>
      </c>
      <c r="P32" s="179"/>
      <c r="Q32" s="12" t="s">
        <v>60</v>
      </c>
      <c r="R32" s="12" t="s">
        <v>61</v>
      </c>
      <c r="S32" s="197"/>
      <c r="T32" s="182" t="s">
        <v>13</v>
      </c>
      <c r="U32" s="179"/>
      <c r="V32" s="12" t="s">
        <v>62</v>
      </c>
      <c r="W32" s="12" t="s">
        <v>63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13"/>
      <c r="AI32" s="8"/>
      <c r="AJ32" s="1"/>
      <c r="AK32" s="28"/>
      <c r="AL32" s="28"/>
      <c r="AM32" s="28"/>
      <c r="AN32" s="28"/>
      <c r="BD32" s="13"/>
    </row>
    <row r="33" spans="1:60" ht="27.75" customHeight="1" x14ac:dyDescent="0.2">
      <c r="A33" s="211"/>
      <c r="B33" s="215"/>
      <c r="C33" s="208"/>
      <c r="D33" s="10"/>
      <c r="E33" s="196" t="s">
        <v>64</v>
      </c>
      <c r="F33" s="178"/>
      <c r="G33" s="178"/>
      <c r="H33" s="179"/>
      <c r="I33" s="181"/>
      <c r="J33" s="196" t="s">
        <v>65</v>
      </c>
      <c r="K33" s="178"/>
      <c r="L33" s="178"/>
      <c r="M33" s="179"/>
      <c r="N33" s="181"/>
      <c r="O33" s="196" t="s">
        <v>66</v>
      </c>
      <c r="P33" s="178"/>
      <c r="Q33" s="178"/>
      <c r="R33" s="179"/>
      <c r="S33" s="198"/>
      <c r="T33" s="196" t="s">
        <v>67</v>
      </c>
      <c r="U33" s="178"/>
      <c r="V33" s="178"/>
      <c r="W33" s="179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3"/>
      <c r="AI33" s="29"/>
      <c r="AJ33" s="1"/>
      <c r="AK33" s="28"/>
      <c r="AL33" s="28"/>
      <c r="AM33" s="28"/>
      <c r="AN33" s="28"/>
      <c r="BD33" s="13"/>
      <c r="BE33" s="9">
        <f>+H35+H65+H75+M80+M35+R35+R40+R45+R75+W85+M65+W35+M40+W55+W80+AB75+AB95+AB105+AB110+AB115+AG110+AG100+AG95+AG75</f>
        <v>45</v>
      </c>
      <c r="BF33" s="6">
        <f>+(100%*BE33)/99</f>
        <v>0.45454545454545453</v>
      </c>
      <c r="BG33" s="9">
        <f>+AN65+AN70+AN95+AN100+AN115+AN120+AS115+AS110+AS105+AX85+AX80+AS70+AS65+AX60+AX75+AX105+AX110+BC60</f>
        <v>36</v>
      </c>
      <c r="BH33" s="6">
        <f>+(100%*BG33)/63</f>
        <v>0.5714285714285714</v>
      </c>
    </row>
    <row r="34" spans="1:60" ht="11.25" customHeight="1" x14ac:dyDescent="0.2">
      <c r="A34" s="211"/>
      <c r="B34" s="215"/>
      <c r="C34" s="208"/>
      <c r="D34" s="10"/>
      <c r="E34" s="16" t="s">
        <v>24</v>
      </c>
      <c r="F34" s="16" t="s">
        <v>25</v>
      </c>
      <c r="G34" s="16" t="s">
        <v>68</v>
      </c>
      <c r="H34" s="16" t="s">
        <v>27</v>
      </c>
      <c r="I34" s="181"/>
      <c r="J34" s="16" t="s">
        <v>24</v>
      </c>
      <c r="K34" s="16" t="s">
        <v>25</v>
      </c>
      <c r="L34" s="16" t="s">
        <v>69</v>
      </c>
      <c r="M34" s="16" t="s">
        <v>27</v>
      </c>
      <c r="N34" s="181"/>
      <c r="O34" s="16" t="s">
        <v>24</v>
      </c>
      <c r="P34" s="16" t="s">
        <v>25</v>
      </c>
      <c r="Q34" s="16" t="s">
        <v>70</v>
      </c>
      <c r="R34" s="16" t="s">
        <v>27</v>
      </c>
      <c r="S34" s="198"/>
      <c r="T34" s="16" t="s">
        <v>24</v>
      </c>
      <c r="U34" s="16" t="s">
        <v>25</v>
      </c>
      <c r="V34" s="16" t="s">
        <v>71</v>
      </c>
      <c r="W34" s="16" t="s">
        <v>27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13"/>
      <c r="AI34" s="29"/>
      <c r="AJ34" s="1"/>
      <c r="AK34" s="28"/>
      <c r="AL34" s="28"/>
      <c r="AM34" s="28"/>
      <c r="AN34" s="28"/>
      <c r="BD34" s="13"/>
    </row>
    <row r="35" spans="1:60" ht="11.25" customHeight="1" x14ac:dyDescent="0.2">
      <c r="A35" s="211"/>
      <c r="B35" s="215"/>
      <c r="C35" s="208"/>
      <c r="D35" s="10"/>
      <c r="E35" s="17">
        <v>2</v>
      </c>
      <c r="F35" s="17">
        <v>2</v>
      </c>
      <c r="G35" s="18">
        <v>2</v>
      </c>
      <c r="H35" s="19">
        <v>2</v>
      </c>
      <c r="I35" s="181"/>
      <c r="J35" s="17">
        <v>3</v>
      </c>
      <c r="K35" s="17">
        <v>0</v>
      </c>
      <c r="L35" s="18">
        <v>0</v>
      </c>
      <c r="M35" s="19">
        <v>1</v>
      </c>
      <c r="N35" s="181"/>
      <c r="O35" s="17">
        <v>2</v>
      </c>
      <c r="P35" s="17">
        <v>2</v>
      </c>
      <c r="Q35" s="18">
        <v>2</v>
      </c>
      <c r="R35" s="19">
        <v>2</v>
      </c>
      <c r="S35" s="198"/>
      <c r="T35" s="17">
        <v>3</v>
      </c>
      <c r="U35" s="17">
        <v>3</v>
      </c>
      <c r="V35" s="18">
        <v>3</v>
      </c>
      <c r="W35" s="26">
        <v>3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13"/>
      <c r="AI35" s="29"/>
      <c r="AJ35" s="1"/>
      <c r="AK35" s="28"/>
      <c r="AL35" s="28"/>
      <c r="AM35" s="28"/>
      <c r="AN35" s="28"/>
      <c r="BD35" s="13"/>
    </row>
    <row r="36" spans="1:60" ht="9.75" customHeight="1" x14ac:dyDescent="0.2">
      <c r="A36" s="211"/>
      <c r="B36" s="215"/>
      <c r="C36" s="208"/>
      <c r="D36" s="10"/>
      <c r="E36" s="10"/>
      <c r="F36" s="10"/>
      <c r="G36" s="10"/>
      <c r="H36" s="10"/>
      <c r="I36" s="181"/>
      <c r="J36" s="180"/>
      <c r="K36" s="181"/>
      <c r="L36" s="181"/>
      <c r="M36" s="181"/>
      <c r="N36" s="181"/>
      <c r="O36" s="180"/>
      <c r="P36" s="181"/>
      <c r="Q36" s="181"/>
      <c r="R36" s="181"/>
      <c r="S36" s="181"/>
      <c r="T36" s="181"/>
      <c r="U36" s="181"/>
      <c r="V36" s="181"/>
      <c r="W36" s="181"/>
      <c r="X36" s="5"/>
      <c r="Y36" s="5"/>
      <c r="Z36" s="23"/>
      <c r="AA36" s="187"/>
      <c r="AB36" s="188"/>
      <c r="AC36" s="28"/>
      <c r="AD36" s="28"/>
      <c r="AE36" s="5"/>
      <c r="AF36" s="5"/>
      <c r="AG36" s="5"/>
      <c r="AH36" s="13"/>
      <c r="AI36" s="30"/>
      <c r="AJ36" s="1"/>
      <c r="AK36" s="5"/>
      <c r="AL36" s="5"/>
      <c r="AM36" s="1"/>
      <c r="AN36" s="5"/>
      <c r="AO36" s="1"/>
      <c r="AP36" s="5"/>
      <c r="AQ36" s="5"/>
      <c r="AR36" s="1"/>
      <c r="AS36" s="5"/>
      <c r="AT36" s="1"/>
      <c r="AU36" s="5"/>
      <c r="AV36" s="5"/>
      <c r="AW36" s="1"/>
      <c r="AX36" s="5"/>
      <c r="AY36" s="21"/>
      <c r="AZ36" s="5"/>
      <c r="BA36" s="5"/>
      <c r="BB36" s="1"/>
      <c r="BC36" s="5"/>
      <c r="BD36" s="13"/>
    </row>
    <row r="37" spans="1:60" ht="24.75" customHeight="1" x14ac:dyDescent="0.2">
      <c r="A37" s="211"/>
      <c r="B37" s="215"/>
      <c r="C37" s="208"/>
      <c r="D37" s="10"/>
      <c r="E37" s="10"/>
      <c r="F37" s="10"/>
      <c r="G37" s="10"/>
      <c r="H37" s="10"/>
      <c r="I37" s="181"/>
      <c r="J37" s="182" t="s">
        <v>13</v>
      </c>
      <c r="K37" s="179"/>
      <c r="L37" s="12" t="s">
        <v>72</v>
      </c>
      <c r="M37" s="12" t="s">
        <v>73</v>
      </c>
      <c r="N37" s="181"/>
      <c r="O37" s="182" t="s">
        <v>13</v>
      </c>
      <c r="P37" s="179"/>
      <c r="Q37" s="12"/>
      <c r="R37" s="12" t="s">
        <v>74</v>
      </c>
      <c r="S37" s="180"/>
      <c r="X37" s="5"/>
      <c r="Y37" s="5"/>
      <c r="Z37" s="23"/>
      <c r="AA37" s="189"/>
      <c r="AB37" s="190"/>
      <c r="AC37" s="190"/>
      <c r="AD37" s="188"/>
      <c r="AE37" s="5"/>
      <c r="AF37" s="5"/>
      <c r="AG37" s="5"/>
      <c r="AH37" s="13"/>
      <c r="AI37" s="31"/>
      <c r="AJ37" s="1"/>
      <c r="AO37" s="1"/>
      <c r="AT37" s="1"/>
      <c r="AY37" s="1"/>
      <c r="BD37" s="13"/>
    </row>
    <row r="38" spans="1:60" ht="15.75" customHeight="1" x14ac:dyDescent="0.2">
      <c r="A38" s="211"/>
      <c r="B38" s="215"/>
      <c r="C38" s="208"/>
      <c r="D38" s="10"/>
      <c r="E38" s="10"/>
      <c r="F38" s="10"/>
      <c r="G38" s="10"/>
      <c r="H38" s="10"/>
      <c r="I38" s="181"/>
      <c r="J38" s="199" t="s">
        <v>75</v>
      </c>
      <c r="K38" s="178"/>
      <c r="L38" s="178"/>
      <c r="M38" s="179"/>
      <c r="N38" s="181"/>
      <c r="O38" s="196" t="s">
        <v>76</v>
      </c>
      <c r="P38" s="178"/>
      <c r="Q38" s="178"/>
      <c r="R38" s="179"/>
      <c r="S38" s="181"/>
      <c r="X38" s="5"/>
      <c r="Y38" s="5"/>
      <c r="Z38" s="23"/>
      <c r="AA38" s="187"/>
      <c r="AB38" s="188"/>
      <c r="AC38" s="28"/>
      <c r="AD38" s="28"/>
      <c r="AE38" s="5"/>
      <c r="AF38" s="5"/>
      <c r="AG38" s="5"/>
      <c r="AH38" s="13"/>
      <c r="AI38" s="30"/>
      <c r="AJ38" s="1"/>
      <c r="AO38" s="1"/>
      <c r="AT38" s="1"/>
      <c r="AY38" s="1"/>
      <c r="BD38" s="13"/>
    </row>
    <row r="39" spans="1:60" ht="11.25" customHeight="1" x14ac:dyDescent="0.2">
      <c r="A39" s="211"/>
      <c r="B39" s="215"/>
      <c r="C39" s="208"/>
      <c r="D39" s="10"/>
      <c r="E39" s="10"/>
      <c r="F39" s="10"/>
      <c r="G39" s="10"/>
      <c r="H39" s="10"/>
      <c r="I39" s="181"/>
      <c r="J39" s="16" t="s">
        <v>24</v>
      </c>
      <c r="K39" s="16" t="s">
        <v>25</v>
      </c>
      <c r="L39" s="16" t="s">
        <v>77</v>
      </c>
      <c r="M39" s="16" t="s">
        <v>27</v>
      </c>
      <c r="N39" s="181"/>
      <c r="O39" s="32" t="s">
        <v>24</v>
      </c>
      <c r="P39" s="32" t="s">
        <v>25</v>
      </c>
      <c r="Q39" s="32" t="s">
        <v>78</v>
      </c>
      <c r="R39" s="32" t="s">
        <v>27</v>
      </c>
      <c r="S39" s="181"/>
      <c r="X39" s="5"/>
      <c r="Y39" s="5"/>
      <c r="Z39" s="23"/>
      <c r="AA39" s="189"/>
      <c r="AB39" s="190"/>
      <c r="AC39" s="190"/>
      <c r="AD39" s="188"/>
      <c r="AE39" s="5"/>
      <c r="AF39" s="5"/>
      <c r="AG39" s="5"/>
      <c r="AH39" s="13"/>
      <c r="AI39" s="30"/>
      <c r="AJ39" s="1"/>
      <c r="AO39" s="1"/>
      <c r="AT39" s="1"/>
      <c r="AY39" s="1"/>
      <c r="BD39" s="13"/>
    </row>
    <row r="40" spans="1:60" ht="11.25" customHeight="1" x14ac:dyDescent="0.2">
      <c r="A40" s="211"/>
      <c r="B40" s="215"/>
      <c r="C40" s="208"/>
      <c r="D40" s="10"/>
      <c r="E40" s="10"/>
      <c r="F40" s="10"/>
      <c r="G40" s="10"/>
      <c r="H40" s="10"/>
      <c r="I40" s="181"/>
      <c r="J40" s="17">
        <v>2</v>
      </c>
      <c r="K40" s="17">
        <v>2</v>
      </c>
      <c r="L40" s="18">
        <v>2</v>
      </c>
      <c r="M40" s="19">
        <v>2</v>
      </c>
      <c r="N40" s="181"/>
      <c r="O40" s="17">
        <v>2</v>
      </c>
      <c r="P40" s="17">
        <v>2</v>
      </c>
      <c r="Q40" s="18">
        <v>2</v>
      </c>
      <c r="R40" s="26">
        <v>2</v>
      </c>
      <c r="S40" s="181"/>
      <c r="X40" s="5"/>
      <c r="Y40" s="5"/>
      <c r="Z40" s="5"/>
      <c r="AA40" s="28"/>
      <c r="AB40" s="28"/>
      <c r="AC40" s="28"/>
      <c r="AD40" s="28"/>
      <c r="AE40" s="5"/>
      <c r="AF40" s="5"/>
      <c r="AG40" s="5"/>
      <c r="AH40" s="13"/>
      <c r="AI40" s="30"/>
      <c r="AJ40" s="1"/>
      <c r="AO40" s="1"/>
      <c r="AT40" s="3"/>
      <c r="AY40" s="33"/>
      <c r="BD40" s="13"/>
    </row>
    <row r="41" spans="1:60" ht="6.75" customHeight="1" x14ac:dyDescent="0.2">
      <c r="A41" s="211"/>
      <c r="B41" s="215"/>
      <c r="C41" s="208"/>
      <c r="D41" s="10"/>
      <c r="E41" s="10"/>
      <c r="F41" s="10"/>
      <c r="G41" s="10"/>
      <c r="H41" s="10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23"/>
      <c r="AB41" s="23"/>
      <c r="AC41" s="2"/>
      <c r="AD41" s="23"/>
      <c r="AE41" s="5"/>
      <c r="AF41" s="5"/>
      <c r="AG41" s="5"/>
      <c r="AH41" s="13"/>
      <c r="AI41" s="30"/>
      <c r="AJ41" s="1"/>
      <c r="AK41" s="5"/>
      <c r="AL41" s="5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13"/>
    </row>
    <row r="42" spans="1:60" ht="22.5" customHeight="1" x14ac:dyDescent="0.2">
      <c r="A42" s="211"/>
      <c r="B42" s="215"/>
      <c r="C42" s="208"/>
      <c r="D42" s="10"/>
      <c r="E42" s="10"/>
      <c r="F42" s="10"/>
      <c r="G42" s="10"/>
      <c r="H42" s="10"/>
      <c r="I42" s="5"/>
      <c r="J42" s="5"/>
      <c r="K42" s="5"/>
      <c r="L42" s="5"/>
      <c r="M42" s="5"/>
      <c r="N42" s="5"/>
      <c r="O42" s="182" t="s">
        <v>13</v>
      </c>
      <c r="P42" s="179"/>
      <c r="Q42" s="12"/>
      <c r="R42" s="12" t="s">
        <v>79</v>
      </c>
      <c r="S42" s="5"/>
      <c r="T42" s="5"/>
      <c r="U42" s="5"/>
      <c r="V42" s="5"/>
      <c r="W42" s="5"/>
      <c r="X42" s="5"/>
      <c r="Y42" s="5"/>
      <c r="Z42" s="5"/>
      <c r="AA42" s="23"/>
      <c r="AB42" s="23"/>
      <c r="AC42" s="2"/>
      <c r="AD42" s="23"/>
      <c r="AE42" s="5"/>
      <c r="AF42" s="5"/>
      <c r="AG42" s="5"/>
      <c r="AH42" s="13"/>
      <c r="AI42" s="30"/>
      <c r="AJ42" s="1"/>
      <c r="AK42" s="5"/>
      <c r="AL42" s="5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13"/>
    </row>
    <row r="43" spans="1:60" ht="15.75" customHeight="1" x14ac:dyDescent="0.2">
      <c r="A43" s="211"/>
      <c r="B43" s="215"/>
      <c r="C43" s="208"/>
      <c r="D43" s="10"/>
      <c r="E43" s="10"/>
      <c r="F43" s="10"/>
      <c r="G43" s="10"/>
      <c r="H43" s="10"/>
      <c r="I43" s="5"/>
      <c r="J43" s="5"/>
      <c r="K43" s="5"/>
      <c r="L43" s="5"/>
      <c r="M43" s="5"/>
      <c r="N43" s="5"/>
      <c r="O43" s="222" t="s">
        <v>80</v>
      </c>
      <c r="P43" s="178"/>
      <c r="Q43" s="178"/>
      <c r="R43" s="179"/>
      <c r="S43" s="5"/>
      <c r="T43" s="5"/>
      <c r="U43" s="5"/>
      <c r="V43" s="5"/>
      <c r="W43" s="5"/>
      <c r="X43" s="5"/>
      <c r="Y43" s="5"/>
      <c r="Z43" s="5"/>
      <c r="AA43" s="23"/>
      <c r="AB43" s="23"/>
      <c r="AC43" s="2"/>
      <c r="AD43" s="23"/>
      <c r="AE43" s="5"/>
      <c r="AF43" s="5"/>
      <c r="AG43" s="5"/>
      <c r="AH43" s="13"/>
      <c r="AI43" s="30"/>
      <c r="AJ43" s="1"/>
      <c r="AK43" s="5"/>
      <c r="AL43" s="5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13"/>
    </row>
    <row r="44" spans="1:60" ht="15.75" customHeight="1" x14ac:dyDescent="0.2">
      <c r="A44" s="211"/>
      <c r="B44" s="215"/>
      <c r="C44" s="208"/>
      <c r="D44" s="10"/>
      <c r="E44" s="10"/>
      <c r="F44" s="10"/>
      <c r="G44" s="10"/>
      <c r="H44" s="10"/>
      <c r="I44" s="5"/>
      <c r="J44" s="5"/>
      <c r="K44" s="5"/>
      <c r="L44" s="5"/>
      <c r="M44" s="5"/>
      <c r="N44" s="5"/>
      <c r="O44" s="16" t="s">
        <v>24</v>
      </c>
      <c r="P44" s="16" t="s">
        <v>25</v>
      </c>
      <c r="Q44" s="16" t="s">
        <v>81</v>
      </c>
      <c r="R44" s="16" t="s">
        <v>27</v>
      </c>
      <c r="S44" s="5"/>
      <c r="T44" s="5"/>
      <c r="U44" s="5"/>
      <c r="V44" s="5"/>
      <c r="W44" s="5"/>
      <c r="X44" s="5"/>
      <c r="Y44" s="5"/>
      <c r="Z44" s="5"/>
      <c r="AA44" s="23"/>
      <c r="AB44" s="23"/>
      <c r="AC44" s="2"/>
      <c r="AD44" s="23"/>
      <c r="AE44" s="5"/>
      <c r="AF44" s="5"/>
      <c r="AG44" s="5"/>
      <c r="AH44" s="13"/>
      <c r="AI44" s="30"/>
      <c r="AJ44" s="1"/>
      <c r="AK44" s="5"/>
      <c r="AL44" s="5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13"/>
    </row>
    <row r="45" spans="1:60" ht="15.75" customHeight="1" x14ac:dyDescent="0.2">
      <c r="A45" s="211"/>
      <c r="B45" s="215"/>
      <c r="C45" s="208"/>
      <c r="D45" s="10"/>
      <c r="E45" s="10"/>
      <c r="F45" s="10"/>
      <c r="G45" s="10"/>
      <c r="H45" s="10"/>
      <c r="I45" s="5"/>
      <c r="J45" s="5"/>
      <c r="K45" s="5"/>
      <c r="L45" s="5"/>
      <c r="M45" s="5"/>
      <c r="N45" s="5"/>
      <c r="O45" s="17">
        <v>2</v>
      </c>
      <c r="P45" s="17">
        <v>2</v>
      </c>
      <c r="Q45" s="18">
        <v>2</v>
      </c>
      <c r="R45" s="26">
        <v>2</v>
      </c>
      <c r="S45" s="5"/>
      <c r="T45" s="5"/>
      <c r="U45" s="5"/>
      <c r="V45" s="5"/>
      <c r="W45" s="5"/>
      <c r="X45" s="5"/>
      <c r="Y45" s="5"/>
      <c r="Z45" s="5"/>
      <c r="AA45" s="23"/>
      <c r="AB45" s="23"/>
      <c r="AC45" s="2"/>
      <c r="AD45" s="23"/>
      <c r="AE45" s="5"/>
      <c r="AF45" s="5"/>
      <c r="AG45" s="5"/>
      <c r="AH45" s="13"/>
      <c r="AI45" s="30"/>
      <c r="AJ45" s="1"/>
      <c r="AK45" s="5"/>
      <c r="AL45" s="5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13"/>
    </row>
    <row r="46" spans="1:60" ht="6.75" customHeight="1" x14ac:dyDescent="0.2">
      <c r="A46" s="211"/>
      <c r="B46" s="215"/>
      <c r="C46" s="208"/>
      <c r="D46" s="10"/>
      <c r="E46" s="10"/>
      <c r="F46" s="10"/>
      <c r="G46" s="10"/>
      <c r="H46" s="10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23"/>
      <c r="AB46" s="23"/>
      <c r="AC46" s="2"/>
      <c r="AD46" s="23"/>
      <c r="AE46" s="5"/>
      <c r="AF46" s="5"/>
      <c r="AG46" s="5"/>
      <c r="AH46" s="13"/>
      <c r="AI46" s="29"/>
      <c r="AJ46" s="1"/>
      <c r="AK46" s="5"/>
      <c r="AL46" s="5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13"/>
    </row>
    <row r="47" spans="1:60" ht="23.25" customHeight="1" x14ac:dyDescent="0.2">
      <c r="A47" s="211"/>
      <c r="B47" s="215"/>
      <c r="C47" s="208"/>
      <c r="D47" s="10"/>
      <c r="E47" s="10"/>
      <c r="F47" s="10"/>
      <c r="G47" s="10"/>
      <c r="H47" s="10"/>
      <c r="I47" s="5"/>
      <c r="N47" s="5"/>
      <c r="O47" s="187"/>
      <c r="P47" s="188"/>
      <c r="Q47" s="28"/>
      <c r="R47" s="28"/>
      <c r="S47" s="5"/>
      <c r="X47" s="5"/>
      <c r="Y47" s="5"/>
      <c r="Z47" s="5"/>
      <c r="AA47" s="23"/>
      <c r="AB47" s="23"/>
      <c r="AC47" s="2"/>
      <c r="AD47" s="23"/>
      <c r="AE47" s="5"/>
      <c r="AF47" s="5"/>
      <c r="AG47" s="5"/>
      <c r="AH47" s="13"/>
      <c r="AI47" s="29"/>
      <c r="AJ47" s="1"/>
      <c r="AK47" s="5"/>
      <c r="AL47" s="5"/>
      <c r="AM47" s="1"/>
      <c r="AN47" s="5"/>
      <c r="AO47" s="5"/>
      <c r="AT47" s="5"/>
      <c r="AY47" s="5"/>
      <c r="AZ47" s="5"/>
      <c r="BA47" s="5"/>
      <c r="BB47" s="5"/>
      <c r="BC47" s="5"/>
      <c r="BD47" s="13"/>
    </row>
    <row r="48" spans="1:60" ht="15.75" customHeight="1" x14ac:dyDescent="0.2">
      <c r="A48" s="211"/>
      <c r="B48" s="215"/>
      <c r="C48" s="208"/>
      <c r="D48" s="10"/>
      <c r="E48" s="10"/>
      <c r="F48" s="10"/>
      <c r="G48" s="10"/>
      <c r="H48" s="10"/>
      <c r="I48" s="5"/>
      <c r="N48" s="5"/>
      <c r="O48" s="189"/>
      <c r="P48" s="190"/>
      <c r="Q48" s="190"/>
      <c r="R48" s="188"/>
      <c r="S48" s="5"/>
      <c r="X48" s="5"/>
      <c r="Y48" s="5"/>
      <c r="Z48" s="5"/>
      <c r="AA48" s="23"/>
      <c r="AB48" s="23"/>
      <c r="AC48" s="2"/>
      <c r="AD48" s="23"/>
      <c r="AE48" s="5"/>
      <c r="AF48" s="5"/>
      <c r="AG48" s="5"/>
      <c r="AH48" s="13"/>
      <c r="AI48" s="29"/>
      <c r="AJ48" s="1"/>
      <c r="AK48" s="5"/>
      <c r="AL48" s="5"/>
      <c r="AM48" s="1"/>
      <c r="AN48" s="5"/>
      <c r="AO48" s="5"/>
      <c r="AT48" s="5"/>
      <c r="AY48" s="5"/>
      <c r="AZ48" s="5"/>
      <c r="BA48" s="5"/>
      <c r="BB48" s="5"/>
      <c r="BC48" s="5"/>
      <c r="BD48" s="13"/>
    </row>
    <row r="49" spans="1:56" ht="15.75" customHeight="1" x14ac:dyDescent="0.2">
      <c r="A49" s="211"/>
      <c r="B49" s="215"/>
      <c r="C49" s="208"/>
      <c r="D49" s="10"/>
      <c r="E49" s="10"/>
      <c r="F49" s="10"/>
      <c r="G49" s="10"/>
      <c r="H49" s="10"/>
      <c r="I49" s="5"/>
      <c r="N49" s="5"/>
      <c r="O49" s="28"/>
      <c r="P49" s="28"/>
      <c r="Q49" s="28"/>
      <c r="R49" s="28"/>
      <c r="S49" s="5"/>
      <c r="X49" s="5"/>
      <c r="Y49" s="5"/>
      <c r="Z49" s="5"/>
      <c r="AA49" s="23"/>
      <c r="AB49" s="23"/>
      <c r="AC49" s="2"/>
      <c r="AD49" s="23"/>
      <c r="AE49" s="5"/>
      <c r="AF49" s="5"/>
      <c r="AG49" s="5"/>
      <c r="AH49" s="13"/>
      <c r="AI49" s="29"/>
      <c r="AJ49" s="1"/>
      <c r="AK49" s="5"/>
      <c r="AL49" s="5"/>
      <c r="AM49" s="1"/>
      <c r="AN49" s="5"/>
      <c r="AO49" s="5"/>
      <c r="AT49" s="5"/>
      <c r="AY49" s="5"/>
      <c r="AZ49" s="5"/>
      <c r="BA49" s="5"/>
      <c r="BB49" s="5"/>
      <c r="BC49" s="5"/>
      <c r="BD49" s="13"/>
    </row>
    <row r="50" spans="1:56" ht="15.75" customHeight="1" x14ac:dyDescent="0.2">
      <c r="A50" s="211"/>
      <c r="B50" s="215"/>
      <c r="C50" s="208"/>
      <c r="D50" s="10"/>
      <c r="E50" s="10"/>
      <c r="F50" s="10"/>
      <c r="G50" s="10"/>
      <c r="H50" s="10"/>
      <c r="I50" s="5"/>
      <c r="N50" s="5"/>
      <c r="O50" s="23"/>
      <c r="P50" s="23"/>
      <c r="Q50" s="2"/>
      <c r="R50" s="23"/>
      <c r="S50" s="5"/>
      <c r="X50" s="5"/>
      <c r="Y50" s="5"/>
      <c r="Z50" s="5"/>
      <c r="AA50" s="23"/>
      <c r="AB50" s="23"/>
      <c r="AC50" s="2"/>
      <c r="AD50" s="23"/>
      <c r="AE50" s="5"/>
      <c r="AF50" s="5"/>
      <c r="AG50" s="5"/>
      <c r="AH50" s="13"/>
      <c r="AI50" s="29"/>
      <c r="AJ50" s="1"/>
      <c r="AK50" s="5"/>
      <c r="AL50" s="5"/>
      <c r="AM50" s="1"/>
      <c r="AN50" s="5"/>
      <c r="AO50" s="5"/>
      <c r="AT50" s="5"/>
      <c r="AY50" s="5"/>
      <c r="AZ50" s="5"/>
      <c r="BA50" s="5"/>
      <c r="BB50" s="5"/>
      <c r="BC50" s="5"/>
      <c r="BD50" s="13"/>
    </row>
    <row r="51" spans="1:56" ht="6.75" customHeight="1" x14ac:dyDescent="0.2">
      <c r="A51" s="211"/>
      <c r="B51" s="215"/>
      <c r="C51" s="208"/>
      <c r="D51" s="10"/>
      <c r="E51" s="10"/>
      <c r="F51" s="10"/>
      <c r="G51" s="10"/>
      <c r="H51" s="10"/>
      <c r="I51" s="5"/>
      <c r="J51" s="180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5"/>
      <c r="Y51" s="5"/>
      <c r="Z51" s="5"/>
      <c r="AA51" s="23"/>
      <c r="AB51" s="23"/>
      <c r="AC51" s="2"/>
      <c r="AD51" s="23"/>
      <c r="AE51" s="5"/>
      <c r="AF51" s="5"/>
      <c r="AG51" s="5"/>
      <c r="AH51" s="13"/>
      <c r="AI51" s="29"/>
      <c r="AJ51" s="1"/>
      <c r="AK51" s="5"/>
      <c r="AL51" s="5"/>
      <c r="AM51" s="1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13"/>
    </row>
    <row r="52" spans="1:56" ht="15.75" customHeight="1" x14ac:dyDescent="0.2">
      <c r="A52" s="211"/>
      <c r="B52" s="215"/>
      <c r="C52" s="208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"/>
      <c r="S52" s="20"/>
      <c r="T52" s="182" t="s">
        <v>13</v>
      </c>
      <c r="U52" s="179"/>
      <c r="V52" s="12"/>
      <c r="W52" s="12" t="s">
        <v>82</v>
      </c>
      <c r="X52" s="5"/>
      <c r="Z52" s="9"/>
      <c r="AA52" s="9"/>
      <c r="AB52" s="9"/>
      <c r="AC52" s="5"/>
      <c r="AD52" s="5"/>
      <c r="AE52" s="5"/>
      <c r="AF52" s="5"/>
      <c r="AG52" s="5"/>
      <c r="AH52" s="13"/>
      <c r="AI52" s="29"/>
      <c r="AJ52" s="1"/>
      <c r="AK52" s="24"/>
      <c r="AL52" s="24"/>
      <c r="AM52" s="24"/>
      <c r="AN52" s="24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13"/>
    </row>
    <row r="53" spans="1:56" ht="11.25" customHeight="1" x14ac:dyDescent="0.2">
      <c r="A53" s="211"/>
      <c r="B53" s="215"/>
      <c r="C53" s="208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"/>
      <c r="S53" s="20"/>
      <c r="T53" s="222" t="s">
        <v>83</v>
      </c>
      <c r="U53" s="178"/>
      <c r="V53" s="178"/>
      <c r="W53" s="179"/>
      <c r="X53" s="5"/>
      <c r="AC53" s="5"/>
      <c r="AD53" s="5"/>
      <c r="AE53" s="5"/>
      <c r="AF53" s="5"/>
      <c r="AG53" s="5"/>
      <c r="AH53" s="13"/>
      <c r="AI53" s="29"/>
      <c r="AJ53" s="1"/>
      <c r="AK53" s="24"/>
      <c r="AL53" s="24"/>
      <c r="AM53" s="24"/>
      <c r="AN53" s="24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13"/>
    </row>
    <row r="54" spans="1:56" ht="7.5" customHeight="1" x14ac:dyDescent="0.2">
      <c r="A54" s="211"/>
      <c r="B54" s="215"/>
      <c r="C54" s="208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"/>
      <c r="S54" s="20"/>
      <c r="T54" s="16" t="s">
        <v>24</v>
      </c>
      <c r="U54" s="16" t="s">
        <v>25</v>
      </c>
      <c r="V54" s="16" t="s">
        <v>84</v>
      </c>
      <c r="W54" s="16" t="s">
        <v>27</v>
      </c>
      <c r="X54" s="5"/>
      <c r="AC54" s="5"/>
      <c r="AD54" s="5"/>
      <c r="AE54" s="5"/>
      <c r="AF54" s="5"/>
      <c r="AG54" s="5"/>
      <c r="AH54" s="13"/>
      <c r="AI54" s="29"/>
      <c r="AJ54" s="1"/>
      <c r="AK54" s="24"/>
      <c r="AL54" s="24"/>
      <c r="AM54" s="24"/>
      <c r="AN54" s="24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13"/>
    </row>
    <row r="55" spans="1:56" ht="11.25" customHeight="1" x14ac:dyDescent="0.2">
      <c r="A55" s="211"/>
      <c r="B55" s="215"/>
      <c r="C55" s="208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"/>
      <c r="S55" s="20"/>
      <c r="T55" s="17">
        <v>2</v>
      </c>
      <c r="U55" s="17">
        <v>2</v>
      </c>
      <c r="V55" s="18">
        <v>2</v>
      </c>
      <c r="W55" s="19">
        <v>2</v>
      </c>
      <c r="X55" s="5"/>
      <c r="AC55" s="5"/>
      <c r="AD55" s="5"/>
      <c r="AE55" s="5"/>
      <c r="AF55" s="5"/>
      <c r="AG55" s="5"/>
      <c r="AH55" s="13"/>
      <c r="AI55" s="29"/>
      <c r="AJ55" s="1"/>
      <c r="AK55" s="24"/>
      <c r="AL55" s="24"/>
      <c r="AM55" s="24"/>
      <c r="AN55" s="24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13"/>
    </row>
    <row r="56" spans="1:56" ht="11.25" customHeight="1" x14ac:dyDescent="0.2">
      <c r="A56" s="211"/>
      <c r="B56" s="215"/>
      <c r="C56" s="208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"/>
      <c r="O56" s="24"/>
      <c r="P56" s="24"/>
      <c r="Q56" s="24"/>
      <c r="R56" s="24"/>
      <c r="S56" s="20"/>
      <c r="T56" s="24"/>
      <c r="U56" s="24"/>
      <c r="V56" s="24"/>
      <c r="W56" s="24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13"/>
      <c r="AI56" s="29"/>
      <c r="AJ56" s="1"/>
      <c r="AK56" s="24"/>
      <c r="AL56" s="24"/>
      <c r="AM56" s="24"/>
      <c r="AN56" s="24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13"/>
    </row>
    <row r="57" spans="1:56" ht="27" customHeight="1" x14ac:dyDescent="0.2">
      <c r="A57" s="211"/>
      <c r="B57" s="215"/>
      <c r="C57" s="208"/>
      <c r="D57" s="10"/>
      <c r="E57" s="10"/>
      <c r="F57" s="10"/>
      <c r="G57" s="10"/>
      <c r="H57" s="10"/>
      <c r="I57" s="10"/>
      <c r="N57" s="1"/>
      <c r="S57" s="20"/>
      <c r="T57" s="24"/>
      <c r="U57" s="24"/>
      <c r="V57" s="24"/>
      <c r="W57" s="24"/>
      <c r="X57" s="5"/>
      <c r="AC57" s="5"/>
      <c r="AD57" s="5"/>
      <c r="AE57" s="5"/>
      <c r="AF57" s="5"/>
      <c r="AG57" s="5"/>
      <c r="AH57" s="13"/>
      <c r="AI57" s="29"/>
      <c r="AJ57" s="1"/>
      <c r="AK57" s="24"/>
      <c r="AL57" s="24"/>
      <c r="AM57" s="24"/>
      <c r="AN57" s="24"/>
      <c r="AO57" s="5"/>
      <c r="AT57" s="5"/>
      <c r="AU57" s="182" t="s">
        <v>13</v>
      </c>
      <c r="AV57" s="179"/>
      <c r="AW57" s="12" t="s">
        <v>85</v>
      </c>
      <c r="AX57" s="12" t="s">
        <v>86</v>
      </c>
      <c r="AY57" s="5"/>
      <c r="AZ57" s="182" t="s">
        <v>13</v>
      </c>
      <c r="BA57" s="179"/>
      <c r="BB57" s="12" t="s">
        <v>87</v>
      </c>
      <c r="BC57" s="12" t="s">
        <v>88</v>
      </c>
      <c r="BD57" s="13"/>
    </row>
    <row r="58" spans="1:56" ht="24" customHeight="1" x14ac:dyDescent="0.2">
      <c r="A58" s="211"/>
      <c r="B58" s="215"/>
      <c r="C58" s="208"/>
      <c r="D58" s="10"/>
      <c r="E58" s="10"/>
      <c r="F58" s="10"/>
      <c r="G58" s="10"/>
      <c r="H58" s="10"/>
      <c r="I58" s="10"/>
      <c r="N58" s="1"/>
      <c r="S58" s="20"/>
      <c r="T58" s="24"/>
      <c r="U58" s="24"/>
      <c r="V58" s="24"/>
      <c r="W58" s="24"/>
      <c r="X58" s="5"/>
      <c r="AC58" s="5"/>
      <c r="AD58" s="5"/>
      <c r="AE58" s="5"/>
      <c r="AF58" s="5"/>
      <c r="AG58" s="5"/>
      <c r="AH58" s="13"/>
      <c r="AI58" s="29"/>
      <c r="AJ58" s="1"/>
      <c r="AK58" s="24"/>
      <c r="AL58" s="24"/>
      <c r="AM58" s="24"/>
      <c r="AN58" s="24"/>
      <c r="AO58" s="5"/>
      <c r="AT58" s="5"/>
      <c r="AU58" s="196" t="s">
        <v>89</v>
      </c>
      <c r="AV58" s="178"/>
      <c r="AW58" s="178"/>
      <c r="AX58" s="179"/>
      <c r="AY58" s="5"/>
      <c r="AZ58" s="196" t="s">
        <v>90</v>
      </c>
      <c r="BA58" s="178"/>
      <c r="BB58" s="178"/>
      <c r="BC58" s="179"/>
      <c r="BD58" s="13"/>
    </row>
    <row r="59" spans="1:56" ht="11.25" customHeight="1" x14ac:dyDescent="0.2">
      <c r="A59" s="211"/>
      <c r="B59" s="215"/>
      <c r="C59" s="208"/>
      <c r="D59" s="10"/>
      <c r="E59" s="10"/>
      <c r="F59" s="10"/>
      <c r="G59" s="10"/>
      <c r="H59" s="10"/>
      <c r="I59" s="10"/>
      <c r="N59" s="1"/>
      <c r="S59" s="20"/>
      <c r="T59" s="24"/>
      <c r="U59" s="24"/>
      <c r="V59" s="24"/>
      <c r="W59" s="24"/>
      <c r="X59" s="5"/>
      <c r="AC59" s="5"/>
      <c r="AD59" s="5"/>
      <c r="AE59" s="5"/>
      <c r="AF59" s="5"/>
      <c r="AG59" s="5"/>
      <c r="AH59" s="13"/>
      <c r="AI59" s="29"/>
      <c r="AJ59" s="1"/>
      <c r="AK59" s="24"/>
      <c r="AL59" s="24"/>
      <c r="AM59" s="24"/>
      <c r="AN59" s="24"/>
      <c r="AO59" s="5"/>
      <c r="AT59" s="5"/>
      <c r="AU59" s="16" t="s">
        <v>24</v>
      </c>
      <c r="AV59" s="16" t="s">
        <v>25</v>
      </c>
      <c r="AW59" s="16" t="s">
        <v>91</v>
      </c>
      <c r="AX59" s="16" t="s">
        <v>27</v>
      </c>
      <c r="AY59" s="5"/>
      <c r="AZ59" s="16" t="s">
        <v>24</v>
      </c>
      <c r="BA59" s="16" t="s">
        <v>25</v>
      </c>
      <c r="BB59" s="16" t="s">
        <v>92</v>
      </c>
      <c r="BC59" s="16" t="s">
        <v>27</v>
      </c>
      <c r="BD59" s="13"/>
    </row>
    <row r="60" spans="1:56" ht="11.25" customHeight="1" x14ac:dyDescent="0.2">
      <c r="A60" s="211"/>
      <c r="B60" s="215"/>
      <c r="C60" s="208"/>
      <c r="D60" s="10"/>
      <c r="E60" s="10"/>
      <c r="F60" s="10"/>
      <c r="G60" s="10"/>
      <c r="H60" s="10"/>
      <c r="I60" s="10"/>
      <c r="N60" s="1"/>
      <c r="S60" s="20"/>
      <c r="T60" s="24"/>
      <c r="U60" s="24"/>
      <c r="V60" s="24"/>
      <c r="W60" s="24"/>
      <c r="X60" s="5"/>
      <c r="AC60" s="5"/>
      <c r="AD60" s="5"/>
      <c r="AE60" s="5"/>
      <c r="AF60" s="5"/>
      <c r="AG60" s="5"/>
      <c r="AH60" s="13"/>
      <c r="AI60" s="29"/>
      <c r="AJ60" s="1"/>
      <c r="AK60" s="24"/>
      <c r="AL60" s="24"/>
      <c r="AM60" s="24"/>
      <c r="AN60" s="24"/>
      <c r="AO60" s="5"/>
      <c r="AT60" s="5"/>
      <c r="AU60" s="17">
        <v>0</v>
      </c>
      <c r="AV60" s="17">
        <v>0</v>
      </c>
      <c r="AW60" s="18">
        <v>3</v>
      </c>
      <c r="AX60" s="19">
        <v>1</v>
      </c>
      <c r="AY60" s="5"/>
      <c r="AZ60" s="17">
        <v>2</v>
      </c>
      <c r="BA60" s="17">
        <v>2</v>
      </c>
      <c r="BB60" s="18">
        <v>2</v>
      </c>
      <c r="BC60" s="19">
        <v>2</v>
      </c>
      <c r="BD60" s="13"/>
    </row>
    <row r="61" spans="1:56" ht="15.75" customHeight="1" x14ac:dyDescent="0.2">
      <c r="A61" s="211"/>
      <c r="B61" s="215"/>
      <c r="C61" s="208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"/>
      <c r="O61" s="24"/>
      <c r="P61" s="24"/>
      <c r="Q61" s="24"/>
      <c r="R61" s="24"/>
      <c r="S61" s="20"/>
      <c r="T61" s="24"/>
      <c r="U61" s="24"/>
      <c r="V61" s="24"/>
      <c r="W61" s="24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13"/>
      <c r="AI61" s="29"/>
      <c r="AJ61" s="1"/>
      <c r="AK61" s="24"/>
      <c r="AL61" s="24"/>
      <c r="AM61" s="24"/>
      <c r="AN61" s="24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13"/>
    </row>
    <row r="62" spans="1:56" ht="33" customHeight="1" x14ac:dyDescent="0.2">
      <c r="A62" s="211"/>
      <c r="B62" s="215"/>
      <c r="C62" s="208"/>
      <c r="D62" s="10"/>
      <c r="E62" s="182" t="s">
        <v>13</v>
      </c>
      <c r="F62" s="179"/>
      <c r="G62" s="12"/>
      <c r="H62" s="12" t="s">
        <v>93</v>
      </c>
      <c r="I62" s="10"/>
      <c r="J62" s="182" t="s">
        <v>13</v>
      </c>
      <c r="K62" s="179"/>
      <c r="L62" s="12" t="s">
        <v>94</v>
      </c>
      <c r="M62" s="12" t="s">
        <v>95</v>
      </c>
      <c r="N62" s="1"/>
      <c r="S62" s="184"/>
      <c r="X62" s="5"/>
      <c r="AC62" s="5"/>
      <c r="AD62" s="5"/>
      <c r="AE62" s="5"/>
      <c r="AF62" s="5"/>
      <c r="AG62" s="5"/>
      <c r="AH62" s="13"/>
      <c r="AI62" s="29"/>
      <c r="AJ62" s="1"/>
      <c r="AK62" s="182" t="s">
        <v>13</v>
      </c>
      <c r="AL62" s="179"/>
      <c r="AM62" s="12"/>
      <c r="AN62" s="12" t="s">
        <v>96</v>
      </c>
      <c r="AO62" s="5"/>
      <c r="AP62" s="182" t="s">
        <v>13</v>
      </c>
      <c r="AQ62" s="179"/>
      <c r="AR62" s="12" t="s">
        <v>97</v>
      </c>
      <c r="AS62" s="12" t="s">
        <v>98</v>
      </c>
      <c r="AT62" s="5"/>
      <c r="AU62" s="242"/>
      <c r="AV62" s="243"/>
      <c r="AW62" s="243"/>
      <c r="AX62" s="244"/>
      <c r="AY62" s="5"/>
      <c r="AZ62" s="5"/>
      <c r="BA62" s="5"/>
      <c r="BB62" s="5"/>
      <c r="BC62" s="5"/>
      <c r="BD62" s="13"/>
    </row>
    <row r="63" spans="1:56" ht="38.25" customHeight="1" x14ac:dyDescent="0.2">
      <c r="A63" s="211"/>
      <c r="B63" s="215"/>
      <c r="C63" s="208"/>
      <c r="D63" s="10"/>
      <c r="E63" s="222" t="s">
        <v>99</v>
      </c>
      <c r="F63" s="178"/>
      <c r="G63" s="178"/>
      <c r="H63" s="179"/>
      <c r="I63" s="10"/>
      <c r="J63" s="222" t="s">
        <v>100</v>
      </c>
      <c r="K63" s="178"/>
      <c r="L63" s="178"/>
      <c r="M63" s="179"/>
      <c r="N63" s="1"/>
      <c r="S63" s="181"/>
      <c r="X63" s="5"/>
      <c r="AC63" s="5"/>
      <c r="AD63" s="5"/>
      <c r="AE63" s="5"/>
      <c r="AF63" s="5"/>
      <c r="AG63" s="5"/>
      <c r="AH63" s="13"/>
      <c r="AI63" s="29"/>
      <c r="AJ63" s="1"/>
      <c r="AK63" s="196" t="s">
        <v>101</v>
      </c>
      <c r="AL63" s="178"/>
      <c r="AM63" s="178"/>
      <c r="AN63" s="179"/>
      <c r="AO63" s="5"/>
      <c r="AP63" s="196" t="s">
        <v>102</v>
      </c>
      <c r="AQ63" s="178"/>
      <c r="AR63" s="178"/>
      <c r="AS63" s="179"/>
      <c r="AT63" s="5"/>
      <c r="AU63" s="245"/>
      <c r="AV63" s="181"/>
      <c r="AW63" s="181"/>
      <c r="AX63" s="246"/>
      <c r="AY63" s="5"/>
      <c r="AZ63" s="5"/>
      <c r="BA63" s="5"/>
      <c r="BB63" s="5"/>
      <c r="BC63" s="5"/>
      <c r="BD63" s="13"/>
    </row>
    <row r="64" spans="1:56" ht="15.75" customHeight="1" x14ac:dyDescent="0.2">
      <c r="A64" s="211"/>
      <c r="B64" s="215"/>
      <c r="C64" s="208"/>
      <c r="D64" s="10"/>
      <c r="E64" s="16" t="s">
        <v>24</v>
      </c>
      <c r="F64" s="16" t="s">
        <v>25</v>
      </c>
      <c r="G64" s="16" t="s">
        <v>103</v>
      </c>
      <c r="H64" s="16" t="s">
        <v>27</v>
      </c>
      <c r="I64" s="10"/>
      <c r="J64" s="16" t="s">
        <v>24</v>
      </c>
      <c r="K64" s="16" t="s">
        <v>25</v>
      </c>
      <c r="L64" s="16" t="s">
        <v>104</v>
      </c>
      <c r="M64" s="16" t="s">
        <v>27</v>
      </c>
      <c r="N64" s="1"/>
      <c r="S64" s="181"/>
      <c r="X64" s="5"/>
      <c r="AC64" s="5"/>
      <c r="AD64" s="5"/>
      <c r="AE64" s="5"/>
      <c r="AF64" s="5"/>
      <c r="AG64" s="5"/>
      <c r="AH64" s="13"/>
      <c r="AI64" s="29"/>
      <c r="AJ64" s="1"/>
      <c r="AK64" s="16" t="s">
        <v>24</v>
      </c>
      <c r="AL64" s="16" t="s">
        <v>25</v>
      </c>
      <c r="AM64" s="16" t="s">
        <v>105</v>
      </c>
      <c r="AN64" s="16" t="s">
        <v>27</v>
      </c>
      <c r="AO64" s="5"/>
      <c r="AP64" s="16" t="s">
        <v>24</v>
      </c>
      <c r="AQ64" s="16" t="s">
        <v>25</v>
      </c>
      <c r="AR64" s="16" t="s">
        <v>106</v>
      </c>
      <c r="AS64" s="16" t="s">
        <v>27</v>
      </c>
      <c r="AT64" s="5"/>
      <c r="AU64" s="245"/>
      <c r="AV64" s="181"/>
      <c r="AW64" s="181"/>
      <c r="AX64" s="246"/>
      <c r="AY64" s="5"/>
      <c r="AZ64" s="5"/>
      <c r="BA64" s="5"/>
      <c r="BB64" s="5"/>
      <c r="BC64" s="5"/>
      <c r="BD64" s="13"/>
    </row>
    <row r="65" spans="1:56" ht="11.25" customHeight="1" x14ac:dyDescent="0.2">
      <c r="A65" s="211"/>
      <c r="B65" s="215"/>
      <c r="C65" s="208"/>
      <c r="D65" s="10"/>
      <c r="E65" s="17">
        <v>0</v>
      </c>
      <c r="F65" s="17">
        <v>0</v>
      </c>
      <c r="G65" s="18">
        <v>3</v>
      </c>
      <c r="H65" s="19">
        <v>1</v>
      </c>
      <c r="I65" s="10"/>
      <c r="J65" s="17">
        <v>0</v>
      </c>
      <c r="K65" s="17">
        <v>0</v>
      </c>
      <c r="L65" s="18">
        <v>3</v>
      </c>
      <c r="M65" s="19">
        <v>1</v>
      </c>
      <c r="N65" s="1"/>
      <c r="S65" s="181"/>
      <c r="X65" s="5"/>
      <c r="AC65" s="5"/>
      <c r="AD65" s="5"/>
      <c r="AE65" s="5"/>
      <c r="AF65" s="5"/>
      <c r="AG65" s="5"/>
      <c r="AH65" s="13"/>
      <c r="AI65" s="29"/>
      <c r="AJ65" s="1"/>
      <c r="AK65" s="17">
        <v>2</v>
      </c>
      <c r="AL65" s="17">
        <v>2</v>
      </c>
      <c r="AM65" s="18">
        <v>2</v>
      </c>
      <c r="AN65" s="19">
        <v>2</v>
      </c>
      <c r="AO65" s="5"/>
      <c r="AP65" s="17">
        <v>2</v>
      </c>
      <c r="AQ65" s="17">
        <v>2</v>
      </c>
      <c r="AR65" s="18">
        <v>2</v>
      </c>
      <c r="AS65" s="19">
        <v>2</v>
      </c>
      <c r="AT65" s="5"/>
      <c r="AU65" s="245"/>
      <c r="AV65" s="181"/>
      <c r="AW65" s="181"/>
      <c r="AX65" s="246"/>
      <c r="AY65" s="5"/>
      <c r="AZ65" s="5"/>
      <c r="BA65" s="5"/>
      <c r="BB65" s="5"/>
      <c r="BC65" s="5"/>
      <c r="BD65" s="13"/>
    </row>
    <row r="66" spans="1:56" ht="11.25" customHeight="1" x14ac:dyDescent="0.2">
      <c r="A66" s="211"/>
      <c r="B66" s="215"/>
      <c r="C66" s="208"/>
      <c r="D66" s="10"/>
      <c r="E66" s="10"/>
      <c r="F66" s="10"/>
      <c r="G66" s="10"/>
      <c r="H66" s="10"/>
      <c r="I66" s="10"/>
      <c r="N66" s="1"/>
      <c r="S66" s="181"/>
      <c r="X66" s="5"/>
      <c r="AC66" s="5"/>
      <c r="AD66" s="5"/>
      <c r="AE66" s="5"/>
      <c r="AF66" s="5"/>
      <c r="AG66" s="5"/>
      <c r="AH66" s="13"/>
      <c r="AI66" s="29"/>
      <c r="AJ66" s="1"/>
      <c r="AO66" s="5"/>
      <c r="AP66" s="5"/>
      <c r="AQ66" s="5"/>
      <c r="AR66" s="5"/>
      <c r="AS66" s="5"/>
      <c r="AT66" s="5"/>
      <c r="AU66" s="245"/>
      <c r="AV66" s="181"/>
      <c r="AW66" s="181"/>
      <c r="AX66" s="246"/>
      <c r="AY66" s="5"/>
      <c r="AZ66" s="5"/>
      <c r="BA66" s="5"/>
      <c r="BB66" s="5"/>
      <c r="BC66" s="5"/>
      <c r="BD66" s="13"/>
    </row>
    <row r="67" spans="1:56" ht="21" customHeight="1" x14ac:dyDescent="0.2">
      <c r="A67" s="211"/>
      <c r="B67" s="215"/>
      <c r="C67" s="208"/>
      <c r="D67" s="10"/>
      <c r="E67" s="10"/>
      <c r="F67" s="10"/>
      <c r="G67" s="10"/>
      <c r="H67" s="10"/>
      <c r="I67" s="10"/>
      <c r="N67" s="1"/>
      <c r="S67" s="181"/>
      <c r="X67" s="5"/>
      <c r="AC67" s="5"/>
      <c r="AD67" s="5"/>
      <c r="AE67" s="5"/>
      <c r="AF67" s="5"/>
      <c r="AG67" s="5"/>
      <c r="AH67" s="13"/>
      <c r="AI67" s="29"/>
      <c r="AJ67" s="1"/>
      <c r="AK67" s="11" t="s">
        <v>13</v>
      </c>
      <c r="AL67" s="34"/>
      <c r="AM67" s="12"/>
      <c r="AN67" s="12" t="s">
        <v>107</v>
      </c>
      <c r="AO67" s="5"/>
      <c r="AP67" s="182" t="s">
        <v>13</v>
      </c>
      <c r="AQ67" s="179"/>
      <c r="AR67" s="12" t="s">
        <v>108</v>
      </c>
      <c r="AS67" s="12" t="s">
        <v>109</v>
      </c>
      <c r="AT67" s="5"/>
      <c r="AU67" s="245"/>
      <c r="AV67" s="181"/>
      <c r="AW67" s="181"/>
      <c r="AX67" s="246"/>
      <c r="AY67" s="5"/>
      <c r="AZ67" s="5"/>
      <c r="BA67" s="5"/>
      <c r="BB67" s="5"/>
      <c r="BC67" s="5"/>
      <c r="BD67" s="13"/>
    </row>
    <row r="68" spans="1:56" ht="11.25" customHeight="1" x14ac:dyDescent="0.2">
      <c r="A68" s="211"/>
      <c r="B68" s="215"/>
      <c r="C68" s="208"/>
      <c r="D68" s="10"/>
      <c r="E68" s="10"/>
      <c r="F68" s="10"/>
      <c r="G68" s="10"/>
      <c r="H68" s="10"/>
      <c r="I68" s="10"/>
      <c r="N68" s="1"/>
      <c r="S68" s="181"/>
      <c r="X68" s="5"/>
      <c r="AC68" s="5"/>
      <c r="AD68" s="5"/>
      <c r="AE68" s="5"/>
      <c r="AF68" s="5"/>
      <c r="AG68" s="5"/>
      <c r="AH68" s="13"/>
      <c r="AI68" s="29"/>
      <c r="AJ68" s="1"/>
      <c r="AK68" s="196" t="s">
        <v>110</v>
      </c>
      <c r="AL68" s="178"/>
      <c r="AM68" s="178"/>
      <c r="AN68" s="179"/>
      <c r="AO68" s="5"/>
      <c r="AP68" s="196" t="s">
        <v>111</v>
      </c>
      <c r="AQ68" s="178"/>
      <c r="AR68" s="178"/>
      <c r="AS68" s="179"/>
      <c r="AT68" s="5"/>
      <c r="AU68" s="245"/>
      <c r="AV68" s="181"/>
      <c r="AW68" s="181"/>
      <c r="AX68" s="246"/>
      <c r="AY68" s="5"/>
      <c r="AZ68" s="5"/>
      <c r="BA68" s="5"/>
      <c r="BB68" s="5"/>
      <c r="BC68" s="5"/>
      <c r="BD68" s="13"/>
    </row>
    <row r="69" spans="1:56" ht="11.25" customHeight="1" x14ac:dyDescent="0.2">
      <c r="A69" s="211"/>
      <c r="B69" s="215"/>
      <c r="C69" s="208"/>
      <c r="D69" s="10"/>
      <c r="E69" s="10"/>
      <c r="F69" s="10"/>
      <c r="G69" s="10"/>
      <c r="H69" s="10"/>
      <c r="I69" s="10"/>
      <c r="N69" s="1"/>
      <c r="S69" s="181"/>
      <c r="X69" s="5"/>
      <c r="AC69" s="5"/>
      <c r="AD69" s="5"/>
      <c r="AE69" s="5"/>
      <c r="AF69" s="5"/>
      <c r="AG69" s="5"/>
      <c r="AH69" s="13"/>
      <c r="AI69" s="29"/>
      <c r="AJ69" s="1"/>
      <c r="AK69" s="16" t="s">
        <v>24</v>
      </c>
      <c r="AL69" s="16" t="s">
        <v>25</v>
      </c>
      <c r="AM69" s="16" t="s">
        <v>112</v>
      </c>
      <c r="AN69" s="16" t="s">
        <v>27</v>
      </c>
      <c r="AO69" s="5"/>
      <c r="AP69" s="16" t="s">
        <v>24</v>
      </c>
      <c r="AQ69" s="16" t="s">
        <v>25</v>
      </c>
      <c r="AR69" s="16" t="s">
        <v>113</v>
      </c>
      <c r="AS69" s="16" t="s">
        <v>27</v>
      </c>
      <c r="AT69" s="5"/>
      <c r="AU69" s="245"/>
      <c r="AV69" s="181"/>
      <c r="AW69" s="181"/>
      <c r="AX69" s="246"/>
      <c r="AY69" s="5"/>
      <c r="AZ69" s="5"/>
      <c r="BA69" s="5"/>
      <c r="BB69" s="5"/>
      <c r="BC69" s="5"/>
      <c r="BD69" s="13"/>
    </row>
    <row r="70" spans="1:56" ht="11.25" customHeight="1" x14ac:dyDescent="0.2">
      <c r="A70" s="212"/>
      <c r="B70" s="215"/>
      <c r="C70" s="208"/>
      <c r="D70" s="10"/>
      <c r="E70" s="10"/>
      <c r="F70" s="10"/>
      <c r="G70" s="10"/>
      <c r="H70" s="10"/>
      <c r="I70" s="10"/>
      <c r="N70" s="1"/>
      <c r="S70" s="181"/>
      <c r="X70" s="5"/>
      <c r="AC70" s="5"/>
      <c r="AD70" s="5"/>
      <c r="AE70" s="5"/>
      <c r="AF70" s="5"/>
      <c r="AG70" s="5"/>
      <c r="AH70" s="13"/>
      <c r="AI70" s="29"/>
      <c r="AJ70" s="1"/>
      <c r="AK70" s="17">
        <v>2</v>
      </c>
      <c r="AL70" s="17">
        <v>2</v>
      </c>
      <c r="AM70" s="18">
        <v>2</v>
      </c>
      <c r="AN70" s="19">
        <v>2</v>
      </c>
      <c r="AO70" s="5"/>
      <c r="AP70" s="17">
        <v>2</v>
      </c>
      <c r="AQ70" s="17">
        <v>2</v>
      </c>
      <c r="AR70" s="18">
        <v>2</v>
      </c>
      <c r="AS70" s="19">
        <v>2</v>
      </c>
      <c r="AT70" s="5"/>
      <c r="AU70" s="247"/>
      <c r="AV70" s="248"/>
      <c r="AW70" s="248"/>
      <c r="AX70" s="249"/>
      <c r="AY70" s="5"/>
      <c r="AZ70" s="5"/>
      <c r="BA70" s="5"/>
      <c r="BB70" s="5"/>
      <c r="BC70" s="5"/>
      <c r="BD70" s="13"/>
    </row>
    <row r="71" spans="1:56" ht="15.75" customHeight="1" x14ac:dyDescent="0.2">
      <c r="A71" s="9"/>
      <c r="B71" s="215"/>
      <c r="C71" s="208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"/>
      <c r="O71" s="5"/>
      <c r="P71" s="5"/>
      <c r="Q71" s="5"/>
      <c r="R71" s="5"/>
      <c r="S71" s="181"/>
      <c r="T71" s="5"/>
      <c r="U71" s="5"/>
      <c r="V71" s="5"/>
      <c r="W71" s="5"/>
      <c r="X71" s="180"/>
      <c r="Y71" s="5"/>
      <c r="Z71" s="5"/>
      <c r="AA71" s="5"/>
      <c r="AB71" s="5"/>
      <c r="AC71" s="5"/>
      <c r="AD71" s="5"/>
      <c r="AE71" s="5"/>
      <c r="AF71" s="5"/>
      <c r="AG71" s="5"/>
      <c r="AH71" s="13"/>
      <c r="AI71" s="29"/>
      <c r="AJ71" s="1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13"/>
    </row>
    <row r="72" spans="1:56" ht="34.5" customHeight="1" x14ac:dyDescent="0.2">
      <c r="A72" s="213" t="s">
        <v>114</v>
      </c>
      <c r="B72" s="215"/>
      <c r="C72" s="208"/>
      <c r="D72" s="35"/>
      <c r="E72" s="182" t="s">
        <v>13</v>
      </c>
      <c r="F72" s="179"/>
      <c r="G72" s="12" t="s">
        <v>115</v>
      </c>
      <c r="H72" s="12" t="s">
        <v>116</v>
      </c>
      <c r="I72" s="2"/>
      <c r="J72" s="2"/>
      <c r="K72" s="2"/>
      <c r="L72" s="2"/>
      <c r="M72" s="2"/>
      <c r="N72" s="1"/>
      <c r="O72" s="182" t="s">
        <v>13</v>
      </c>
      <c r="P72" s="179"/>
      <c r="Q72" s="12"/>
      <c r="R72" s="12" t="s">
        <v>117</v>
      </c>
      <c r="S72" s="181"/>
      <c r="X72" s="181"/>
      <c r="Y72" s="182" t="s">
        <v>13</v>
      </c>
      <c r="Z72" s="179"/>
      <c r="AA72" s="12"/>
      <c r="AB72" s="12" t="s">
        <v>118</v>
      </c>
      <c r="AC72" s="180"/>
      <c r="AD72" s="182" t="s">
        <v>13</v>
      </c>
      <c r="AE72" s="179"/>
      <c r="AF72" s="12" t="s">
        <v>119</v>
      </c>
      <c r="AG72" s="12" t="s">
        <v>120</v>
      </c>
      <c r="AH72" s="1"/>
      <c r="AI72" s="8"/>
      <c r="AJ72" s="1"/>
      <c r="AO72" s="1"/>
      <c r="AT72" s="1"/>
      <c r="AU72" s="185" t="s">
        <v>13</v>
      </c>
      <c r="AV72" s="179"/>
      <c r="AW72" s="17"/>
      <c r="AX72" s="36" t="s">
        <v>121</v>
      </c>
      <c r="AY72" s="1"/>
      <c r="AZ72" s="5"/>
      <c r="BA72" s="5"/>
      <c r="BB72" s="5"/>
      <c r="BC72" s="5"/>
      <c r="BD72" s="13"/>
    </row>
    <row r="73" spans="1:56" ht="29.25" customHeight="1" x14ac:dyDescent="0.2">
      <c r="A73" s="211"/>
      <c r="B73" s="215"/>
      <c r="C73" s="208"/>
      <c r="D73" s="35"/>
      <c r="E73" s="177" t="s">
        <v>122</v>
      </c>
      <c r="F73" s="178"/>
      <c r="G73" s="178"/>
      <c r="H73" s="179"/>
      <c r="I73" s="2"/>
      <c r="J73" s="2"/>
      <c r="K73" s="2"/>
      <c r="L73" s="2"/>
      <c r="M73" s="2"/>
      <c r="N73" s="1"/>
      <c r="O73" s="177" t="s">
        <v>123</v>
      </c>
      <c r="P73" s="178"/>
      <c r="Q73" s="178"/>
      <c r="R73" s="179"/>
      <c r="S73" s="181"/>
      <c r="X73" s="181"/>
      <c r="Y73" s="186" t="s">
        <v>124</v>
      </c>
      <c r="Z73" s="178"/>
      <c r="AA73" s="178"/>
      <c r="AB73" s="179"/>
      <c r="AC73" s="181"/>
      <c r="AD73" s="177" t="s">
        <v>125</v>
      </c>
      <c r="AE73" s="178"/>
      <c r="AF73" s="178"/>
      <c r="AG73" s="179"/>
      <c r="AH73" s="5"/>
      <c r="AI73" s="29"/>
      <c r="AJ73" s="1"/>
      <c r="AO73" s="1"/>
      <c r="AT73" s="1"/>
      <c r="AU73" s="177" t="s">
        <v>126</v>
      </c>
      <c r="AV73" s="178"/>
      <c r="AW73" s="178"/>
      <c r="AX73" s="179"/>
      <c r="AY73" s="1"/>
      <c r="AZ73" s="1"/>
      <c r="BA73" s="1"/>
      <c r="BB73" s="1"/>
      <c r="BC73" s="1"/>
      <c r="BD73" s="13"/>
    </row>
    <row r="74" spans="1:56" ht="24.75" customHeight="1" x14ac:dyDescent="0.2">
      <c r="A74" s="211"/>
      <c r="B74" s="215"/>
      <c r="C74" s="208"/>
      <c r="D74" s="35"/>
      <c r="E74" s="16" t="s">
        <v>24</v>
      </c>
      <c r="F74" s="16" t="s">
        <v>25</v>
      </c>
      <c r="G74" s="16" t="s">
        <v>127</v>
      </c>
      <c r="H74" s="16" t="s">
        <v>27</v>
      </c>
      <c r="I74" s="2"/>
      <c r="J74" s="2"/>
      <c r="K74" s="2"/>
      <c r="L74" s="2"/>
      <c r="M74" s="2"/>
      <c r="N74" s="1"/>
      <c r="O74" s="16" t="s">
        <v>24</v>
      </c>
      <c r="P74" s="16" t="s">
        <v>25</v>
      </c>
      <c r="Q74" s="16" t="s">
        <v>128</v>
      </c>
      <c r="R74" s="16" t="s">
        <v>27</v>
      </c>
      <c r="S74" s="181"/>
      <c r="X74" s="181"/>
      <c r="Y74" s="16" t="s">
        <v>24</v>
      </c>
      <c r="Z74" s="16" t="s">
        <v>25</v>
      </c>
      <c r="AA74" s="16" t="s">
        <v>129</v>
      </c>
      <c r="AB74" s="16" t="s">
        <v>27</v>
      </c>
      <c r="AC74" s="181"/>
      <c r="AD74" s="16" t="s">
        <v>24</v>
      </c>
      <c r="AE74" s="16" t="s">
        <v>25</v>
      </c>
      <c r="AF74" s="16" t="s">
        <v>130</v>
      </c>
      <c r="AG74" s="16" t="s">
        <v>27</v>
      </c>
      <c r="AH74" s="5"/>
      <c r="AI74" s="29"/>
      <c r="AJ74" s="1"/>
      <c r="AO74" s="1"/>
      <c r="AT74" s="1"/>
      <c r="AU74" s="16" t="s">
        <v>24</v>
      </c>
      <c r="AV74" s="16" t="s">
        <v>25</v>
      </c>
      <c r="AW74" s="16" t="s">
        <v>131</v>
      </c>
      <c r="AX74" s="16" t="s">
        <v>27</v>
      </c>
      <c r="AY74" s="1"/>
      <c r="AZ74" s="1"/>
      <c r="BA74" s="1"/>
      <c r="BB74" s="1"/>
      <c r="BC74" s="1"/>
      <c r="BD74" s="13"/>
    </row>
    <row r="75" spans="1:56" ht="15.75" customHeight="1" x14ac:dyDescent="0.2">
      <c r="A75" s="211"/>
      <c r="B75" s="215"/>
      <c r="C75" s="208"/>
      <c r="D75" s="35"/>
      <c r="E75" s="17">
        <v>1</v>
      </c>
      <c r="F75" s="17">
        <v>1</v>
      </c>
      <c r="G75" s="18">
        <v>1</v>
      </c>
      <c r="H75" s="19">
        <v>1</v>
      </c>
      <c r="I75" s="2"/>
      <c r="J75" s="2"/>
      <c r="K75" s="2"/>
      <c r="L75" s="2"/>
      <c r="M75" s="2"/>
      <c r="N75" s="1"/>
      <c r="O75" s="17">
        <v>2</v>
      </c>
      <c r="P75" s="17">
        <v>4</v>
      </c>
      <c r="Q75" s="18">
        <v>0</v>
      </c>
      <c r="R75" s="19">
        <v>2</v>
      </c>
      <c r="S75" s="181"/>
      <c r="X75" s="181"/>
      <c r="Y75" s="17">
        <v>2</v>
      </c>
      <c r="Z75" s="17">
        <v>2</v>
      </c>
      <c r="AA75" s="18">
        <v>2</v>
      </c>
      <c r="AB75" s="19">
        <v>2</v>
      </c>
      <c r="AC75" s="181"/>
      <c r="AD75" s="17">
        <v>2</v>
      </c>
      <c r="AE75" s="17">
        <v>2</v>
      </c>
      <c r="AF75" s="18">
        <v>2</v>
      </c>
      <c r="AG75" s="19">
        <v>2</v>
      </c>
      <c r="AH75" s="5"/>
      <c r="AI75" s="29"/>
      <c r="AJ75" s="1"/>
      <c r="AO75" s="1"/>
      <c r="AT75" s="1"/>
      <c r="AU75" s="37">
        <v>3</v>
      </c>
      <c r="AV75" s="37">
        <v>3</v>
      </c>
      <c r="AW75" s="38">
        <v>3</v>
      </c>
      <c r="AX75" s="39">
        <v>3</v>
      </c>
      <c r="AY75" s="1"/>
      <c r="AZ75" s="1"/>
      <c r="BA75" s="1"/>
      <c r="BB75" s="1"/>
      <c r="BC75" s="1"/>
      <c r="BD75" s="13"/>
    </row>
    <row r="76" spans="1:56" ht="12" customHeight="1" x14ac:dyDescent="0.2">
      <c r="A76" s="211"/>
      <c r="B76" s="215"/>
      <c r="C76" s="208"/>
      <c r="D76" s="10"/>
      <c r="E76" s="23"/>
      <c r="F76" s="23"/>
      <c r="G76" s="23"/>
      <c r="H76" s="23"/>
      <c r="I76" s="2"/>
      <c r="J76" s="2"/>
      <c r="K76" s="2"/>
      <c r="L76" s="2"/>
      <c r="M76" s="2"/>
      <c r="N76" s="23"/>
      <c r="O76" s="180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5"/>
      <c r="AI76" s="29"/>
      <c r="AJ76" s="1"/>
      <c r="AK76" s="180"/>
      <c r="AL76" s="181"/>
      <c r="AM76" s="181"/>
      <c r="AN76" s="181"/>
      <c r="AO76" s="1"/>
      <c r="AP76" s="180"/>
      <c r="AQ76" s="181"/>
      <c r="AR76" s="181"/>
      <c r="AS76" s="181"/>
      <c r="AT76" s="1"/>
      <c r="AU76" s="180"/>
      <c r="AV76" s="181"/>
      <c r="AW76" s="181"/>
      <c r="AX76" s="181"/>
      <c r="AY76" s="1"/>
      <c r="AZ76" s="1"/>
      <c r="BA76" s="1"/>
      <c r="BB76" s="1"/>
      <c r="BC76" s="1"/>
      <c r="BD76" s="13"/>
    </row>
    <row r="77" spans="1:56" ht="22.5" customHeight="1" x14ac:dyDescent="0.2">
      <c r="A77" s="211"/>
      <c r="B77" s="215"/>
      <c r="C77" s="208"/>
      <c r="D77" s="10"/>
      <c r="E77" s="23"/>
      <c r="F77" s="23"/>
      <c r="G77" s="23"/>
      <c r="H77" s="23"/>
      <c r="I77" s="23"/>
      <c r="J77" s="182" t="s">
        <v>13</v>
      </c>
      <c r="K77" s="179"/>
      <c r="L77" s="12" t="s">
        <v>132</v>
      </c>
      <c r="M77" s="12" t="s">
        <v>133</v>
      </c>
      <c r="N77" s="23"/>
      <c r="O77" s="187"/>
      <c r="P77" s="188"/>
      <c r="Q77" s="28"/>
      <c r="R77" s="28"/>
      <c r="S77" s="1"/>
      <c r="T77" s="182" t="s">
        <v>13</v>
      </c>
      <c r="U77" s="179"/>
      <c r="V77" s="12"/>
      <c r="W77" s="12" t="s">
        <v>134</v>
      </c>
      <c r="X77" s="1"/>
      <c r="AC77" s="1"/>
      <c r="AH77" s="1"/>
      <c r="AI77" s="8"/>
      <c r="AJ77" s="1"/>
      <c r="AO77" s="1"/>
      <c r="AT77" s="1"/>
      <c r="AU77" s="18" t="s">
        <v>13</v>
      </c>
      <c r="AV77" s="18"/>
      <c r="AW77" s="17" t="s">
        <v>109</v>
      </c>
      <c r="AX77" s="17" t="s">
        <v>135</v>
      </c>
      <c r="AY77" s="1"/>
      <c r="AZ77" s="1"/>
      <c r="BA77" s="1"/>
      <c r="BB77" s="1"/>
      <c r="BC77" s="1"/>
      <c r="BD77" s="13"/>
    </row>
    <row r="78" spans="1:56" ht="22.5" customHeight="1" x14ac:dyDescent="0.2">
      <c r="A78" s="211"/>
      <c r="B78" s="215"/>
      <c r="C78" s="208"/>
      <c r="D78" s="10"/>
      <c r="E78" s="23"/>
      <c r="F78" s="23"/>
      <c r="G78" s="23"/>
      <c r="H78" s="23"/>
      <c r="I78" s="23"/>
      <c r="J78" s="177" t="s">
        <v>136</v>
      </c>
      <c r="K78" s="178"/>
      <c r="L78" s="178"/>
      <c r="M78" s="179"/>
      <c r="N78" s="23"/>
      <c r="O78" s="189"/>
      <c r="P78" s="190"/>
      <c r="Q78" s="190"/>
      <c r="R78" s="188"/>
      <c r="S78" s="1"/>
      <c r="T78" s="186" t="s">
        <v>137</v>
      </c>
      <c r="U78" s="178"/>
      <c r="V78" s="178"/>
      <c r="W78" s="179"/>
      <c r="X78" s="1"/>
      <c r="AC78" s="1"/>
      <c r="AH78" s="5"/>
      <c r="AI78" s="29"/>
      <c r="AJ78" s="1"/>
      <c r="AO78" s="1"/>
      <c r="AT78" s="1"/>
      <c r="AU78" s="177" t="s">
        <v>138</v>
      </c>
      <c r="AV78" s="178"/>
      <c r="AW78" s="178"/>
      <c r="AX78" s="179"/>
      <c r="AY78" s="1"/>
      <c r="AZ78" s="1"/>
      <c r="BA78" s="1"/>
      <c r="BB78" s="1"/>
      <c r="BD78" s="13"/>
    </row>
    <row r="79" spans="1:56" ht="11.25" customHeight="1" x14ac:dyDescent="0.2">
      <c r="A79" s="211"/>
      <c r="B79" s="215"/>
      <c r="C79" s="208"/>
      <c r="D79" s="10"/>
      <c r="E79" s="23"/>
      <c r="F79" s="23"/>
      <c r="G79" s="23"/>
      <c r="H79" s="23"/>
      <c r="I79" s="23"/>
      <c r="J79" s="16" t="s">
        <v>24</v>
      </c>
      <c r="K79" s="16" t="s">
        <v>25</v>
      </c>
      <c r="L79" s="16" t="s">
        <v>139</v>
      </c>
      <c r="M79" s="16" t="s">
        <v>27</v>
      </c>
      <c r="N79" s="23"/>
      <c r="O79" s="28"/>
      <c r="P79" s="28"/>
      <c r="Q79" s="28"/>
      <c r="R79" s="28"/>
      <c r="S79" s="1"/>
      <c r="T79" s="16" t="s">
        <v>24</v>
      </c>
      <c r="U79" s="16" t="s">
        <v>25</v>
      </c>
      <c r="V79" s="16" t="s">
        <v>140</v>
      </c>
      <c r="W79" s="16" t="s">
        <v>27</v>
      </c>
      <c r="X79" s="1"/>
      <c r="AC79" s="1"/>
      <c r="AH79" s="5"/>
      <c r="AI79" s="29"/>
      <c r="AJ79" s="1"/>
      <c r="AO79" s="1"/>
      <c r="AT79" s="1"/>
      <c r="AU79" s="16" t="s">
        <v>24</v>
      </c>
      <c r="AV79" s="16" t="s">
        <v>25</v>
      </c>
      <c r="AW79" s="16" t="s">
        <v>141</v>
      </c>
      <c r="AX79" s="16" t="s">
        <v>27</v>
      </c>
      <c r="AY79" s="1"/>
      <c r="AZ79" s="1"/>
      <c r="BA79" s="1"/>
      <c r="BB79" s="1"/>
      <c r="BD79" s="13"/>
    </row>
    <row r="80" spans="1:56" ht="11.25" customHeight="1" x14ac:dyDescent="0.2">
      <c r="A80" s="211"/>
      <c r="B80" s="215"/>
      <c r="C80" s="208"/>
      <c r="D80" s="10"/>
      <c r="E80" s="23"/>
      <c r="F80" s="23"/>
      <c r="G80" s="23"/>
      <c r="H80" s="23"/>
      <c r="I80" s="23"/>
      <c r="J80" s="17">
        <v>2</v>
      </c>
      <c r="K80" s="17">
        <v>2</v>
      </c>
      <c r="L80" s="18">
        <v>2</v>
      </c>
      <c r="M80" s="19">
        <v>2</v>
      </c>
      <c r="N80" s="23"/>
      <c r="O80" s="23"/>
      <c r="P80" s="23"/>
      <c r="Q80" s="2"/>
      <c r="R80" s="23"/>
      <c r="S80" s="1"/>
      <c r="T80" s="17">
        <v>2</v>
      </c>
      <c r="U80" s="17">
        <v>2</v>
      </c>
      <c r="V80" s="18">
        <v>2</v>
      </c>
      <c r="W80" s="19">
        <v>2</v>
      </c>
      <c r="X80" s="1"/>
      <c r="AC80" s="1"/>
      <c r="AH80" s="5"/>
      <c r="AI80" s="29"/>
      <c r="AJ80" s="1"/>
      <c r="AO80" s="1"/>
      <c r="AT80" s="1"/>
      <c r="AU80" s="17">
        <v>2</v>
      </c>
      <c r="AV80" s="17">
        <v>2</v>
      </c>
      <c r="AW80" s="18">
        <v>2</v>
      </c>
      <c r="AX80" s="19">
        <v>2</v>
      </c>
      <c r="AY80" s="1"/>
      <c r="AZ80" s="1"/>
      <c r="BA80" s="1"/>
      <c r="BB80" s="1"/>
      <c r="BD80" s="13"/>
    </row>
    <row r="81" spans="1:56" ht="15.75" customHeight="1" x14ac:dyDescent="0.2">
      <c r="A81" s="211"/>
      <c r="B81" s="215"/>
      <c r="C81" s="208"/>
      <c r="D81" s="10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180"/>
      <c r="P81" s="181"/>
      <c r="Q81" s="181"/>
      <c r="R81" s="181"/>
      <c r="S81" s="5"/>
      <c r="T81" s="5"/>
      <c r="U81" s="5"/>
      <c r="V81" s="5"/>
      <c r="W81" s="5"/>
      <c r="X81" s="5"/>
      <c r="AC81" s="1"/>
      <c r="AD81" s="180"/>
      <c r="AE81" s="181"/>
      <c r="AF81" s="181"/>
      <c r="AG81" s="191"/>
      <c r="AH81" s="5"/>
      <c r="AI81" s="29"/>
      <c r="AJ81" s="27"/>
      <c r="AK81" s="1"/>
      <c r="AL81" s="1"/>
      <c r="AM81" s="1"/>
      <c r="AN81" s="1"/>
      <c r="AO81" s="5"/>
      <c r="AP81" s="1"/>
      <c r="AQ81" s="1"/>
      <c r="AR81" s="1"/>
      <c r="AS81" s="1"/>
      <c r="AT81" s="5"/>
      <c r="AY81" s="1"/>
      <c r="AZ81" s="1"/>
      <c r="BA81" s="1"/>
      <c r="BB81" s="1"/>
      <c r="BC81" s="5"/>
      <c r="BD81" s="13"/>
    </row>
    <row r="82" spans="1:56" ht="27.75" customHeight="1" x14ac:dyDescent="0.2">
      <c r="A82" s="211"/>
      <c r="B82" s="215"/>
      <c r="C82" s="208"/>
      <c r="D82" s="10"/>
      <c r="E82" s="23"/>
      <c r="F82" s="23"/>
      <c r="G82" s="23"/>
      <c r="H82" s="23"/>
      <c r="I82" s="23"/>
      <c r="N82" s="23"/>
      <c r="S82" s="5"/>
      <c r="T82" s="182" t="s">
        <v>13</v>
      </c>
      <c r="U82" s="179"/>
      <c r="V82" s="12"/>
      <c r="W82" s="12" t="s">
        <v>142</v>
      </c>
      <c r="X82" s="5"/>
      <c r="AC82" s="1"/>
      <c r="AH82" s="5"/>
      <c r="AI82" s="29"/>
      <c r="AJ82" s="1"/>
      <c r="AO82" s="5"/>
      <c r="AT82" s="5"/>
      <c r="AU82" s="185" t="s">
        <v>13</v>
      </c>
      <c r="AV82" s="179"/>
      <c r="AW82" s="17" t="s">
        <v>109</v>
      </c>
      <c r="AX82" s="40" t="s">
        <v>143</v>
      </c>
      <c r="AY82" s="1"/>
      <c r="AZ82" s="1"/>
      <c r="BA82" s="1"/>
      <c r="BB82" s="1"/>
      <c r="BD82" s="13"/>
    </row>
    <row r="83" spans="1:56" ht="25.5" customHeight="1" x14ac:dyDescent="0.2">
      <c r="A83" s="211"/>
      <c r="B83" s="215"/>
      <c r="C83" s="208"/>
      <c r="D83" s="10"/>
      <c r="E83" s="23"/>
      <c r="F83" s="23"/>
      <c r="G83" s="23"/>
      <c r="H83" s="23"/>
      <c r="I83" s="23"/>
      <c r="N83" s="23"/>
      <c r="S83" s="5"/>
      <c r="T83" s="177" t="s">
        <v>144</v>
      </c>
      <c r="U83" s="178"/>
      <c r="V83" s="178"/>
      <c r="W83" s="179"/>
      <c r="X83" s="5"/>
      <c r="AC83" s="1"/>
      <c r="AH83" s="5"/>
      <c r="AI83" s="29"/>
      <c r="AJ83" s="1"/>
      <c r="AO83" s="5"/>
      <c r="AT83" s="5"/>
      <c r="AU83" s="177" t="s">
        <v>145</v>
      </c>
      <c r="AV83" s="178"/>
      <c r="AW83" s="178"/>
      <c r="AX83" s="179"/>
      <c r="AY83" s="1"/>
      <c r="AZ83" s="1"/>
      <c r="BA83" s="1"/>
      <c r="BB83" s="1"/>
      <c r="BD83" s="13"/>
    </row>
    <row r="84" spans="1:56" ht="11.25" customHeight="1" x14ac:dyDescent="0.2">
      <c r="A84" s="211"/>
      <c r="B84" s="215"/>
      <c r="C84" s="208"/>
      <c r="D84" s="10"/>
      <c r="E84" s="23"/>
      <c r="F84" s="23"/>
      <c r="G84" s="23"/>
      <c r="H84" s="23"/>
      <c r="I84" s="23"/>
      <c r="N84" s="23"/>
      <c r="S84" s="5"/>
      <c r="T84" s="16" t="s">
        <v>24</v>
      </c>
      <c r="U84" s="16" t="s">
        <v>25</v>
      </c>
      <c r="V84" s="16" t="s">
        <v>30</v>
      </c>
      <c r="W84" s="16" t="s">
        <v>27</v>
      </c>
      <c r="X84" s="5"/>
      <c r="AC84" s="1"/>
      <c r="AH84" s="5"/>
      <c r="AI84" s="29"/>
      <c r="AJ84" s="1"/>
      <c r="AO84" s="5"/>
      <c r="AT84" s="5"/>
      <c r="AU84" s="16" t="s">
        <v>24</v>
      </c>
      <c r="AV84" s="16" t="s">
        <v>25</v>
      </c>
      <c r="AW84" s="16" t="s">
        <v>146</v>
      </c>
      <c r="AX84" s="16" t="s">
        <v>27</v>
      </c>
      <c r="AY84" s="1"/>
      <c r="AZ84" s="1"/>
      <c r="BA84" s="1"/>
      <c r="BB84" s="1"/>
      <c r="BD84" s="13"/>
    </row>
    <row r="85" spans="1:56" ht="11.25" customHeight="1" x14ac:dyDescent="0.2">
      <c r="A85" s="211"/>
      <c r="B85" s="215"/>
      <c r="C85" s="208"/>
      <c r="D85" s="10"/>
      <c r="E85" s="23"/>
      <c r="F85" s="23"/>
      <c r="G85" s="23"/>
      <c r="H85" s="23"/>
      <c r="I85" s="23"/>
      <c r="N85" s="23"/>
      <c r="S85" s="5"/>
      <c r="T85" s="17">
        <v>2</v>
      </c>
      <c r="U85" s="17">
        <v>2</v>
      </c>
      <c r="V85" s="18">
        <v>2</v>
      </c>
      <c r="W85" s="19">
        <v>2</v>
      </c>
      <c r="X85" s="5"/>
      <c r="AC85" s="1"/>
      <c r="AH85" s="5"/>
      <c r="AI85" s="29"/>
      <c r="AJ85" s="1"/>
      <c r="AO85" s="5"/>
      <c r="AT85" s="5"/>
      <c r="AU85" s="17">
        <v>2</v>
      </c>
      <c r="AV85" s="17">
        <v>2</v>
      </c>
      <c r="AW85" s="18">
        <v>2</v>
      </c>
      <c r="AX85" s="19">
        <v>2</v>
      </c>
      <c r="AY85" s="1"/>
      <c r="AZ85" s="1"/>
      <c r="BA85" s="1"/>
      <c r="BB85" s="1"/>
      <c r="BD85" s="13"/>
    </row>
    <row r="86" spans="1:56" ht="9" customHeight="1" x14ac:dyDescent="0.2">
      <c r="A86" s="211"/>
      <c r="B86" s="215"/>
      <c r="C86" s="208"/>
      <c r="D86" s="10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29"/>
      <c r="AJ86" s="1"/>
      <c r="AK86" s="1"/>
      <c r="AL86" s="1"/>
      <c r="AM86" s="1"/>
      <c r="AN86" s="1"/>
      <c r="AO86" s="5"/>
      <c r="AP86" s="5"/>
      <c r="AQ86" s="5"/>
      <c r="AR86" s="5"/>
      <c r="AS86" s="5"/>
      <c r="AT86" s="5"/>
      <c r="AU86" s="1"/>
      <c r="AV86" s="1"/>
      <c r="AW86" s="1"/>
      <c r="AX86" s="1"/>
      <c r="AY86" s="5"/>
      <c r="AZ86" s="5"/>
      <c r="BA86" s="5"/>
      <c r="BB86" s="5"/>
      <c r="BC86" s="5"/>
      <c r="BD86" s="13"/>
    </row>
    <row r="87" spans="1:56" ht="15.75" customHeight="1" x14ac:dyDescent="0.2">
      <c r="A87" s="211"/>
      <c r="B87" s="215"/>
      <c r="C87" s="208"/>
      <c r="D87" s="10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5"/>
      <c r="P87" s="5"/>
      <c r="Q87" s="5"/>
      <c r="R87" s="5"/>
      <c r="S87" s="5"/>
      <c r="T87" s="5"/>
      <c r="U87" s="5"/>
      <c r="V87" s="5"/>
      <c r="W87" s="5"/>
      <c r="X87" s="5"/>
      <c r="Y87" s="192"/>
      <c r="Z87" s="181"/>
      <c r="AA87" s="24"/>
      <c r="AB87" s="24"/>
      <c r="AC87" s="5"/>
      <c r="AH87" s="5"/>
      <c r="AI87" s="29"/>
      <c r="AJ87" s="1"/>
      <c r="AK87" s="1"/>
      <c r="AL87" s="1"/>
      <c r="AM87" s="1"/>
      <c r="AN87" s="1"/>
      <c r="AO87" s="5"/>
      <c r="AP87" s="5"/>
      <c r="AQ87" s="5"/>
      <c r="AR87" s="5"/>
      <c r="AS87" s="5"/>
      <c r="AT87" s="5"/>
      <c r="AU87" s="1"/>
      <c r="AV87" s="1"/>
      <c r="AW87" s="1"/>
      <c r="AX87" s="1"/>
      <c r="AY87" s="5"/>
      <c r="AZ87" s="5"/>
      <c r="BA87" s="5"/>
      <c r="BB87" s="5"/>
      <c r="BC87" s="5"/>
      <c r="BD87" s="13"/>
    </row>
    <row r="88" spans="1:56" ht="15.75" customHeight="1" x14ac:dyDescent="0.2">
      <c r="A88" s="211"/>
      <c r="B88" s="215"/>
      <c r="C88" s="208"/>
      <c r="D88" s="1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5"/>
      <c r="P88" s="5"/>
      <c r="Q88" s="5"/>
      <c r="R88" s="5"/>
      <c r="S88" s="5"/>
      <c r="T88" s="5"/>
      <c r="U88" s="5"/>
      <c r="V88" s="5"/>
      <c r="W88" s="5"/>
      <c r="X88" s="5"/>
      <c r="Y88" s="189"/>
      <c r="Z88" s="190"/>
      <c r="AA88" s="190"/>
      <c r="AB88" s="188"/>
      <c r="AC88" s="5"/>
      <c r="AH88" s="5"/>
      <c r="AI88" s="29"/>
      <c r="AJ88" s="1"/>
      <c r="AK88" s="1"/>
      <c r="AL88" s="1"/>
      <c r="AM88" s="1"/>
      <c r="AN88" s="1"/>
      <c r="AO88" s="5"/>
      <c r="AP88" s="5"/>
      <c r="AQ88" s="5"/>
      <c r="AR88" s="5"/>
      <c r="AS88" s="5"/>
      <c r="AT88" s="5"/>
      <c r="AU88" s="1"/>
      <c r="AV88" s="1"/>
      <c r="AW88" s="1"/>
      <c r="AX88" s="1"/>
      <c r="AY88" s="5"/>
      <c r="AZ88" s="5"/>
      <c r="BA88" s="5"/>
      <c r="BB88" s="5"/>
      <c r="BC88" s="5"/>
      <c r="BD88" s="13"/>
    </row>
    <row r="89" spans="1:56" ht="15.75" customHeight="1" x14ac:dyDescent="0.2">
      <c r="A89" s="211"/>
      <c r="B89" s="215"/>
      <c r="C89" s="208"/>
      <c r="D89" s="10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5"/>
      <c r="P89" s="5"/>
      <c r="Q89" s="5"/>
      <c r="R89" s="5"/>
      <c r="S89" s="5"/>
      <c r="T89" s="5"/>
      <c r="U89" s="5"/>
      <c r="V89" s="5"/>
      <c r="W89" s="5"/>
      <c r="X89" s="5"/>
      <c r="Y89" s="28"/>
      <c r="Z89" s="28"/>
      <c r="AA89" s="28"/>
      <c r="AB89" s="28"/>
      <c r="AC89" s="5"/>
      <c r="AH89" s="5"/>
      <c r="AI89" s="29"/>
      <c r="AJ89" s="1"/>
      <c r="AK89" s="1"/>
      <c r="AL89" s="1"/>
      <c r="AM89" s="1"/>
      <c r="AN89" s="1"/>
      <c r="AO89" s="5"/>
      <c r="AP89" s="5"/>
      <c r="AQ89" s="5"/>
      <c r="AR89" s="5"/>
      <c r="AS89" s="5"/>
      <c r="AT89" s="5"/>
      <c r="AU89" s="1"/>
      <c r="AV89" s="1"/>
      <c r="AW89" s="1"/>
      <c r="AX89" s="1"/>
      <c r="AY89" s="5"/>
      <c r="AZ89" s="5"/>
      <c r="BA89" s="5"/>
      <c r="BB89" s="5"/>
      <c r="BC89" s="5"/>
      <c r="BD89" s="13"/>
    </row>
    <row r="90" spans="1:56" ht="15.75" customHeight="1" x14ac:dyDescent="0.2">
      <c r="A90" s="211"/>
      <c r="B90" s="215"/>
      <c r="C90" s="208"/>
      <c r="D90" s="10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1"/>
      <c r="AB90" s="41"/>
      <c r="AC90" s="5"/>
      <c r="AH90" s="5"/>
      <c r="AI90" s="29"/>
      <c r="AJ90" s="1"/>
      <c r="AK90" s="1"/>
      <c r="AL90" s="1"/>
      <c r="AM90" s="1"/>
      <c r="AN90" s="1"/>
      <c r="AO90" s="5"/>
      <c r="AP90" s="5"/>
      <c r="AQ90" s="5"/>
      <c r="AR90" s="5"/>
      <c r="AS90" s="5"/>
      <c r="AT90" s="5"/>
      <c r="AU90" s="1"/>
      <c r="AV90" s="1"/>
      <c r="AW90" s="1"/>
      <c r="AX90" s="1"/>
      <c r="AY90" s="5"/>
      <c r="AZ90" s="5"/>
      <c r="BA90" s="5"/>
      <c r="BB90" s="5"/>
      <c r="BC90" s="5"/>
      <c r="BD90" s="13"/>
    </row>
    <row r="91" spans="1:56" ht="9" customHeight="1" x14ac:dyDescent="0.2">
      <c r="A91" s="211"/>
      <c r="B91" s="215"/>
      <c r="C91" s="208"/>
      <c r="D91" s="10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180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5"/>
      <c r="AI91" s="29"/>
      <c r="AJ91" s="1"/>
      <c r="AK91" s="1"/>
      <c r="AL91" s="1"/>
      <c r="AM91" s="1"/>
      <c r="AN91" s="1"/>
      <c r="AO91" s="5"/>
      <c r="AP91" s="5"/>
      <c r="AQ91" s="5"/>
      <c r="AR91" s="5"/>
      <c r="AS91" s="5"/>
      <c r="AT91" s="5"/>
      <c r="AU91" s="1"/>
      <c r="AV91" s="1"/>
      <c r="AW91" s="1"/>
      <c r="AX91" s="1"/>
      <c r="AY91" s="5"/>
      <c r="AZ91" s="5"/>
      <c r="BA91" s="5"/>
      <c r="BB91" s="5"/>
      <c r="BC91" s="5"/>
      <c r="BD91" s="13"/>
    </row>
    <row r="92" spans="1:56" ht="19.5" customHeight="1" x14ac:dyDescent="0.2">
      <c r="A92" s="211"/>
      <c r="B92" s="215"/>
      <c r="C92" s="208"/>
      <c r="D92" s="10"/>
      <c r="E92" s="23"/>
      <c r="F92" s="23"/>
      <c r="G92" s="23"/>
      <c r="H92" s="23"/>
      <c r="I92" s="23"/>
      <c r="N92" s="23"/>
      <c r="T92" s="180"/>
      <c r="U92" s="15"/>
      <c r="V92" s="28"/>
      <c r="W92" s="28"/>
      <c r="X92" s="180"/>
      <c r="Y92" s="182" t="s">
        <v>13</v>
      </c>
      <c r="Z92" s="179"/>
      <c r="AA92" s="12" t="s">
        <v>147</v>
      </c>
      <c r="AB92" s="12" t="s">
        <v>148</v>
      </c>
      <c r="AC92" s="1"/>
      <c r="AD92" s="182" t="s">
        <v>13</v>
      </c>
      <c r="AE92" s="179"/>
      <c r="AF92" s="12"/>
      <c r="AG92" s="12" t="s">
        <v>149</v>
      </c>
      <c r="AH92" s="5"/>
      <c r="AI92" s="29"/>
      <c r="AJ92" s="1"/>
      <c r="AK92" s="193" t="s">
        <v>13</v>
      </c>
      <c r="AL92" s="179"/>
      <c r="AM92" s="17"/>
      <c r="AN92" s="40" t="s">
        <v>150</v>
      </c>
      <c r="AO92" s="1"/>
      <c r="AT92" s="1"/>
      <c r="AY92" s="5"/>
      <c r="AZ92" s="5"/>
      <c r="BA92" s="5"/>
      <c r="BB92" s="5"/>
      <c r="BC92" s="5"/>
      <c r="BD92" s="13"/>
    </row>
    <row r="93" spans="1:56" ht="36" customHeight="1" x14ac:dyDescent="0.2">
      <c r="A93" s="211"/>
      <c r="B93" s="215"/>
      <c r="C93" s="208"/>
      <c r="D93" s="10"/>
      <c r="E93" s="23"/>
      <c r="F93" s="23"/>
      <c r="G93" s="23"/>
      <c r="H93" s="23"/>
      <c r="I93" s="23"/>
      <c r="N93" s="23"/>
      <c r="T93" s="181"/>
      <c r="U93" s="23"/>
      <c r="V93" s="23"/>
      <c r="W93" s="23"/>
      <c r="X93" s="181"/>
      <c r="Y93" s="177" t="s">
        <v>151</v>
      </c>
      <c r="Z93" s="178"/>
      <c r="AA93" s="178"/>
      <c r="AB93" s="179"/>
      <c r="AC93" s="1"/>
      <c r="AD93" s="186" t="s">
        <v>152</v>
      </c>
      <c r="AE93" s="178"/>
      <c r="AF93" s="178"/>
      <c r="AG93" s="179"/>
      <c r="AH93" s="5"/>
      <c r="AI93" s="29"/>
      <c r="AJ93" s="1"/>
      <c r="AK93" s="177" t="s">
        <v>153</v>
      </c>
      <c r="AL93" s="178"/>
      <c r="AM93" s="178"/>
      <c r="AN93" s="179"/>
      <c r="AO93" s="1"/>
      <c r="AT93" s="1"/>
      <c r="AY93" s="5"/>
      <c r="AZ93" s="5"/>
      <c r="BA93" s="5"/>
      <c r="BB93" s="5"/>
      <c r="BC93" s="5"/>
      <c r="BD93" s="13"/>
    </row>
    <row r="94" spans="1:56" ht="11.25" customHeight="1" x14ac:dyDescent="0.2">
      <c r="A94" s="211"/>
      <c r="B94" s="215"/>
      <c r="C94" s="208"/>
      <c r="D94" s="10"/>
      <c r="E94" s="23"/>
      <c r="F94" s="23"/>
      <c r="G94" s="23"/>
      <c r="H94" s="23"/>
      <c r="I94" s="23"/>
      <c r="N94" s="23"/>
      <c r="T94" s="181"/>
      <c r="U94" s="28"/>
      <c r="V94" s="28"/>
      <c r="W94" s="28"/>
      <c r="X94" s="181"/>
      <c r="Y94" s="16" t="s">
        <v>24</v>
      </c>
      <c r="Z94" s="16" t="s">
        <v>25</v>
      </c>
      <c r="AA94" s="16" t="s">
        <v>30</v>
      </c>
      <c r="AB94" s="16" t="s">
        <v>27</v>
      </c>
      <c r="AC94" s="1"/>
      <c r="AD94" s="16" t="s">
        <v>24</v>
      </c>
      <c r="AE94" s="16" t="s">
        <v>25</v>
      </c>
      <c r="AF94" s="16" t="s">
        <v>154</v>
      </c>
      <c r="AG94" s="16" t="s">
        <v>27</v>
      </c>
      <c r="AH94" s="5"/>
      <c r="AI94" s="29"/>
      <c r="AJ94" s="1"/>
      <c r="AK94" s="16" t="s">
        <v>24</v>
      </c>
      <c r="AL94" s="16" t="s">
        <v>25</v>
      </c>
      <c r="AM94" s="16" t="s">
        <v>155</v>
      </c>
      <c r="AN94" s="16" t="s">
        <v>27</v>
      </c>
      <c r="AO94" s="1"/>
      <c r="AT94" s="1"/>
      <c r="AY94" s="5"/>
      <c r="AZ94" s="5"/>
      <c r="BA94" s="5"/>
      <c r="BB94" s="5"/>
      <c r="BC94" s="5"/>
      <c r="BD94" s="13"/>
    </row>
    <row r="95" spans="1:56" ht="11.25" customHeight="1" x14ac:dyDescent="0.2">
      <c r="A95" s="211"/>
      <c r="B95" s="215"/>
      <c r="C95" s="208"/>
      <c r="D95" s="10"/>
      <c r="E95" s="23"/>
      <c r="F95" s="23"/>
      <c r="G95" s="23"/>
      <c r="H95" s="23"/>
      <c r="I95" s="23"/>
      <c r="N95" s="23"/>
      <c r="T95" s="181"/>
      <c r="U95" s="23"/>
      <c r="V95" s="2"/>
      <c r="W95" s="23"/>
      <c r="X95" s="181"/>
      <c r="Y95" s="17">
        <v>2</v>
      </c>
      <c r="Z95" s="17">
        <v>2</v>
      </c>
      <c r="AA95" s="18">
        <v>2</v>
      </c>
      <c r="AB95" s="19">
        <v>2</v>
      </c>
      <c r="AC95" s="1"/>
      <c r="AD95" s="17">
        <v>2</v>
      </c>
      <c r="AE95" s="17">
        <v>2</v>
      </c>
      <c r="AF95" s="18">
        <v>2</v>
      </c>
      <c r="AG95" s="19">
        <v>2</v>
      </c>
      <c r="AH95" s="5"/>
      <c r="AI95" s="29"/>
      <c r="AJ95" s="1"/>
      <c r="AK95" s="17">
        <v>2</v>
      </c>
      <c r="AL95" s="17">
        <v>2</v>
      </c>
      <c r="AM95" s="18">
        <v>2</v>
      </c>
      <c r="AN95" s="19">
        <v>2</v>
      </c>
      <c r="AO95" s="1"/>
      <c r="AT95" s="1"/>
      <c r="AY95" s="5"/>
      <c r="AZ95" s="5"/>
      <c r="BA95" s="5"/>
      <c r="BB95" s="5"/>
      <c r="BC95" s="5"/>
      <c r="BD95" s="13"/>
    </row>
    <row r="96" spans="1:56" ht="12" customHeight="1" x14ac:dyDescent="0.2">
      <c r="A96" s="211"/>
      <c r="B96" s="215"/>
      <c r="C96" s="208"/>
      <c r="D96" s="10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5"/>
      <c r="P96" s="5"/>
      <c r="Q96" s="5"/>
      <c r="R96" s="5"/>
      <c r="S96" s="5"/>
      <c r="T96" s="5"/>
      <c r="U96" s="5"/>
      <c r="V96" s="5"/>
      <c r="W96" s="5"/>
      <c r="X96" s="5"/>
      <c r="Y96" s="180"/>
      <c r="Z96" s="181"/>
      <c r="AA96" s="181"/>
      <c r="AB96" s="181"/>
      <c r="AC96" s="1"/>
      <c r="AD96" s="5"/>
      <c r="AE96" s="5"/>
      <c r="AF96" s="1"/>
      <c r="AG96" s="5"/>
      <c r="AH96" s="5"/>
      <c r="AI96" s="29"/>
      <c r="AJ96" s="22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1"/>
      <c r="BA96" s="1"/>
      <c r="BB96" s="1"/>
      <c r="BC96" s="1"/>
      <c r="BD96" s="13"/>
    </row>
    <row r="97" spans="1:62" ht="21" customHeight="1" x14ac:dyDescent="0.2">
      <c r="A97" s="211"/>
      <c r="B97" s="215"/>
      <c r="C97" s="208"/>
      <c r="D97" s="10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5"/>
      <c r="P97" s="5"/>
      <c r="Q97" s="5"/>
      <c r="R97" s="5"/>
      <c r="S97" s="5"/>
      <c r="T97" s="5"/>
      <c r="U97" s="5"/>
      <c r="V97" s="5"/>
      <c r="W97" s="5"/>
      <c r="X97" s="5"/>
      <c r="AC97" s="1"/>
      <c r="AD97" s="182" t="s">
        <v>13</v>
      </c>
      <c r="AE97" s="179"/>
      <c r="AF97" s="12"/>
      <c r="AG97" s="12" t="s">
        <v>156</v>
      </c>
      <c r="AH97" s="5"/>
      <c r="AI97" s="29"/>
      <c r="AJ97" s="22"/>
      <c r="AK97" s="182" t="s">
        <v>13</v>
      </c>
      <c r="AL97" s="179"/>
      <c r="AM97" s="12"/>
      <c r="AN97" s="36" t="s">
        <v>157</v>
      </c>
      <c r="AO97" s="5"/>
      <c r="AT97" s="5"/>
      <c r="AY97" s="5"/>
      <c r="BD97" s="13"/>
    </row>
    <row r="98" spans="1:62" ht="22.5" customHeight="1" x14ac:dyDescent="0.2">
      <c r="A98" s="211"/>
      <c r="B98" s="215"/>
      <c r="C98" s="208"/>
      <c r="D98" s="10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5"/>
      <c r="P98" s="5"/>
      <c r="Q98" s="5"/>
      <c r="R98" s="5"/>
      <c r="S98" s="5"/>
      <c r="T98" s="5"/>
      <c r="U98" s="5"/>
      <c r="V98" s="5"/>
      <c r="W98" s="5"/>
      <c r="X98" s="5"/>
      <c r="AC98" s="1"/>
      <c r="AD98" s="177" t="s">
        <v>158</v>
      </c>
      <c r="AE98" s="178"/>
      <c r="AF98" s="178"/>
      <c r="AG98" s="179"/>
      <c r="AH98" s="5"/>
      <c r="AI98" s="29"/>
      <c r="AJ98" s="22"/>
      <c r="AK98" s="177" t="s">
        <v>159</v>
      </c>
      <c r="AL98" s="178"/>
      <c r="AM98" s="178"/>
      <c r="AN98" s="179"/>
      <c r="AO98" s="5"/>
      <c r="AT98" s="5"/>
      <c r="AY98" s="5"/>
      <c r="BD98" s="13"/>
    </row>
    <row r="99" spans="1:62" ht="11.25" customHeight="1" x14ac:dyDescent="0.2">
      <c r="A99" s="211"/>
      <c r="B99" s="215"/>
      <c r="C99" s="208"/>
      <c r="D99" s="10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5"/>
      <c r="P99" s="5"/>
      <c r="Q99" s="5"/>
      <c r="R99" s="5"/>
      <c r="S99" s="5"/>
      <c r="T99" s="5"/>
      <c r="U99" s="5"/>
      <c r="V99" s="5"/>
      <c r="W99" s="5"/>
      <c r="X99" s="5"/>
      <c r="AC99" s="1"/>
      <c r="AD99" s="16" t="s">
        <v>24</v>
      </c>
      <c r="AE99" s="16" t="s">
        <v>25</v>
      </c>
      <c r="AF99" s="16" t="s">
        <v>160</v>
      </c>
      <c r="AG99" s="16" t="s">
        <v>27</v>
      </c>
      <c r="AH99" s="5"/>
      <c r="AI99" s="29"/>
      <c r="AJ99" s="22"/>
      <c r="AK99" s="16" t="s">
        <v>24</v>
      </c>
      <c r="AL99" s="16" t="s">
        <v>25</v>
      </c>
      <c r="AM99" s="16" t="s">
        <v>161</v>
      </c>
      <c r="AN99" s="16" t="s">
        <v>27</v>
      </c>
      <c r="AO99" s="5"/>
      <c r="AT99" s="5"/>
      <c r="AY99" s="5"/>
      <c r="BD99" s="13"/>
    </row>
    <row r="100" spans="1:62" ht="11.25" customHeight="1" x14ac:dyDescent="0.2">
      <c r="A100" s="211"/>
      <c r="B100" s="215"/>
      <c r="C100" s="208"/>
      <c r="D100" s="10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5"/>
      <c r="P100" s="5"/>
      <c r="Q100" s="5"/>
      <c r="R100" s="5"/>
      <c r="S100" s="5"/>
      <c r="T100" s="5"/>
      <c r="U100" s="5"/>
      <c r="V100" s="5"/>
      <c r="W100" s="5"/>
      <c r="X100" s="5"/>
      <c r="AC100" s="1"/>
      <c r="AD100" s="17">
        <v>2</v>
      </c>
      <c r="AE100" s="17">
        <v>2</v>
      </c>
      <c r="AF100" s="18">
        <v>2</v>
      </c>
      <c r="AG100" s="19">
        <v>2</v>
      </c>
      <c r="AH100" s="5"/>
      <c r="AI100" s="29"/>
      <c r="AJ100" s="22"/>
      <c r="AK100" s="17">
        <v>2</v>
      </c>
      <c r="AL100" s="17">
        <v>2</v>
      </c>
      <c r="AM100" s="18">
        <v>2</v>
      </c>
      <c r="AN100" s="19">
        <v>2</v>
      </c>
      <c r="AO100" s="5"/>
      <c r="AT100" s="5"/>
      <c r="AY100" s="5"/>
      <c r="BD100" s="13"/>
    </row>
    <row r="101" spans="1:62" ht="15.75" customHeight="1" x14ac:dyDescent="0.2">
      <c r="A101" s="211"/>
      <c r="B101" s="215"/>
      <c r="C101" s="208"/>
      <c r="D101" s="10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1"/>
      <c r="AD101" s="5"/>
      <c r="AE101" s="5"/>
      <c r="AF101" s="1"/>
      <c r="AG101" s="5"/>
      <c r="AH101" s="5"/>
      <c r="AI101" s="29"/>
      <c r="AJ101" s="22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13"/>
    </row>
    <row r="102" spans="1:62" ht="23.25" customHeight="1" x14ac:dyDescent="0.2">
      <c r="A102" s="211"/>
      <c r="B102" s="215"/>
      <c r="C102" s="208"/>
      <c r="D102" s="10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182" t="s">
        <v>13</v>
      </c>
      <c r="Z102" s="179"/>
      <c r="AA102" s="12"/>
      <c r="AB102" s="12" t="s">
        <v>162</v>
      </c>
      <c r="AC102" s="1"/>
      <c r="AH102" s="5"/>
      <c r="AI102" s="29"/>
      <c r="AJ102" s="22"/>
      <c r="AO102" s="5"/>
      <c r="AP102" s="182" t="s">
        <v>13</v>
      </c>
      <c r="AQ102" s="179"/>
      <c r="AR102" s="12"/>
      <c r="AS102" s="12" t="s">
        <v>163</v>
      </c>
      <c r="AT102" s="5"/>
      <c r="AU102" s="182" t="s">
        <v>164</v>
      </c>
      <c r="AV102" s="179"/>
      <c r="AW102" s="17" t="s">
        <v>165</v>
      </c>
      <c r="AX102" s="36" t="s">
        <v>166</v>
      </c>
      <c r="AY102" s="5"/>
      <c r="AZ102" s="5"/>
      <c r="BA102" s="5"/>
      <c r="BB102" s="5"/>
      <c r="BC102" s="5"/>
      <c r="BD102" s="13"/>
    </row>
    <row r="103" spans="1:62" ht="42" customHeight="1" x14ac:dyDescent="0.2">
      <c r="A103" s="211"/>
      <c r="B103" s="215"/>
      <c r="C103" s="208"/>
      <c r="D103" s="10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177" t="s">
        <v>167</v>
      </c>
      <c r="Z103" s="178"/>
      <c r="AA103" s="178"/>
      <c r="AB103" s="179"/>
      <c r="AC103" s="1"/>
      <c r="AH103" s="5"/>
      <c r="AI103" s="29"/>
      <c r="AJ103" s="22"/>
      <c r="AO103" s="5"/>
      <c r="AP103" s="177" t="s">
        <v>168</v>
      </c>
      <c r="AQ103" s="178"/>
      <c r="AR103" s="178"/>
      <c r="AS103" s="179"/>
      <c r="AT103" s="5"/>
      <c r="AU103" s="177" t="s">
        <v>169</v>
      </c>
      <c r="AV103" s="178"/>
      <c r="AW103" s="178"/>
      <c r="AX103" s="179"/>
      <c r="AY103" s="5"/>
      <c r="AZ103" s="5"/>
      <c r="BA103" s="5"/>
      <c r="BB103" s="5"/>
      <c r="BC103" s="5"/>
      <c r="BD103" s="13"/>
      <c r="BJ103" s="42"/>
    </row>
    <row r="104" spans="1:62" ht="15.75" customHeight="1" x14ac:dyDescent="0.2">
      <c r="A104" s="211"/>
      <c r="B104" s="215"/>
      <c r="C104" s="208"/>
      <c r="D104" s="10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16" t="s">
        <v>24</v>
      </c>
      <c r="Z104" s="16" t="s">
        <v>25</v>
      </c>
      <c r="AA104" s="16" t="s">
        <v>170</v>
      </c>
      <c r="AB104" s="16" t="s">
        <v>27</v>
      </c>
      <c r="AC104" s="1"/>
      <c r="AH104" s="5"/>
      <c r="AI104" s="29"/>
      <c r="AJ104" s="22"/>
      <c r="AO104" s="5"/>
      <c r="AP104" s="16" t="s">
        <v>24</v>
      </c>
      <c r="AQ104" s="16" t="s">
        <v>25</v>
      </c>
      <c r="AR104" s="16" t="s">
        <v>171</v>
      </c>
      <c r="AS104" s="16" t="s">
        <v>27</v>
      </c>
      <c r="AT104" s="5"/>
      <c r="AU104" s="16" t="s">
        <v>24</v>
      </c>
      <c r="AV104" s="16" t="s">
        <v>25</v>
      </c>
      <c r="AW104" s="16" t="s">
        <v>172</v>
      </c>
      <c r="AX104" s="16" t="s">
        <v>27</v>
      </c>
      <c r="AY104" s="5"/>
      <c r="AZ104" s="5"/>
      <c r="BA104" s="5"/>
      <c r="BB104" s="5"/>
      <c r="BC104" s="5"/>
      <c r="BD104" s="13"/>
    </row>
    <row r="105" spans="1:62" ht="15.75" customHeight="1" x14ac:dyDescent="0.2">
      <c r="A105" s="211"/>
      <c r="B105" s="215"/>
      <c r="C105" s="208"/>
      <c r="D105" s="10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17">
        <v>2</v>
      </c>
      <c r="Z105" s="17">
        <v>4</v>
      </c>
      <c r="AA105" s="18">
        <v>0</v>
      </c>
      <c r="AB105" s="19">
        <v>2</v>
      </c>
      <c r="AC105" s="1"/>
      <c r="AH105" s="5"/>
      <c r="AI105" s="29"/>
      <c r="AJ105" s="22"/>
      <c r="AO105" s="5"/>
      <c r="AP105" s="17">
        <v>2</v>
      </c>
      <c r="AQ105" s="17">
        <v>2</v>
      </c>
      <c r="AR105" s="18">
        <v>2</v>
      </c>
      <c r="AS105" s="19">
        <v>2</v>
      </c>
      <c r="AT105" s="5"/>
      <c r="AU105" s="17">
        <v>3</v>
      </c>
      <c r="AV105" s="17">
        <v>0</v>
      </c>
      <c r="AW105" s="18">
        <v>0</v>
      </c>
      <c r="AX105" s="19">
        <v>1</v>
      </c>
      <c r="AY105" s="5"/>
      <c r="AZ105" s="5"/>
      <c r="BA105" s="5"/>
      <c r="BB105" s="5"/>
      <c r="BC105" s="5"/>
      <c r="BD105" s="13"/>
    </row>
    <row r="106" spans="1:62" ht="15.75" customHeight="1" x14ac:dyDescent="0.2">
      <c r="A106" s="211"/>
      <c r="B106" s="215"/>
      <c r="C106" s="208"/>
      <c r="D106" s="10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24"/>
      <c r="Z106" s="24"/>
      <c r="AA106" s="24"/>
      <c r="AB106" s="24"/>
      <c r="AC106" s="1"/>
      <c r="AD106" s="24"/>
      <c r="AE106" s="24"/>
      <c r="AF106" s="24"/>
      <c r="AG106" s="24"/>
      <c r="AH106" s="5"/>
      <c r="AI106" s="29"/>
      <c r="AJ106" s="22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13"/>
    </row>
    <row r="107" spans="1:62" ht="22.5" customHeight="1" x14ac:dyDescent="0.2">
      <c r="A107" s="211"/>
      <c r="B107" s="215"/>
      <c r="C107" s="208"/>
      <c r="D107" s="10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182" t="s">
        <v>13</v>
      </c>
      <c r="Z107" s="179"/>
      <c r="AA107" s="12"/>
      <c r="AB107" s="12" t="s">
        <v>173</v>
      </c>
      <c r="AC107" s="1"/>
      <c r="AD107" s="182" t="s">
        <v>164</v>
      </c>
      <c r="AE107" s="179"/>
      <c r="AF107" s="17"/>
      <c r="AG107" s="43" t="s">
        <v>174</v>
      </c>
      <c r="AH107" s="5"/>
      <c r="AI107" s="29"/>
      <c r="AJ107" s="22"/>
      <c r="AO107" s="5"/>
      <c r="AP107" s="194" t="s">
        <v>13</v>
      </c>
      <c r="AQ107" s="179"/>
      <c r="AR107" s="12"/>
      <c r="AS107" s="36" t="s">
        <v>175</v>
      </c>
      <c r="AT107" s="5"/>
      <c r="AU107" s="182" t="s">
        <v>13</v>
      </c>
      <c r="AV107" s="179"/>
      <c r="AW107" s="12" t="s">
        <v>176</v>
      </c>
      <c r="AX107" s="12" t="s">
        <v>177</v>
      </c>
      <c r="AY107" s="5"/>
      <c r="AZ107" s="5"/>
      <c r="BA107" s="5"/>
      <c r="BB107" s="5"/>
      <c r="BC107" s="5"/>
      <c r="BD107" s="13"/>
    </row>
    <row r="108" spans="1:62" ht="26.25" customHeight="1" x14ac:dyDescent="0.2">
      <c r="A108" s="211"/>
      <c r="B108" s="215"/>
      <c r="C108" s="208"/>
      <c r="D108" s="10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177" t="s">
        <v>178</v>
      </c>
      <c r="Z108" s="178"/>
      <c r="AA108" s="178"/>
      <c r="AB108" s="179"/>
      <c r="AC108" s="1"/>
      <c r="AD108" s="183" t="s">
        <v>179</v>
      </c>
      <c r="AE108" s="178"/>
      <c r="AF108" s="178"/>
      <c r="AG108" s="179"/>
      <c r="AH108" s="5"/>
      <c r="AI108" s="29"/>
      <c r="AJ108" s="22"/>
      <c r="AO108" s="5"/>
      <c r="AP108" s="263" t="s">
        <v>180</v>
      </c>
      <c r="AQ108" s="178"/>
      <c r="AR108" s="178"/>
      <c r="AS108" s="179"/>
      <c r="AT108" s="5"/>
      <c r="AU108" s="177" t="s">
        <v>181</v>
      </c>
      <c r="AV108" s="178"/>
      <c r="AW108" s="178"/>
      <c r="AX108" s="179"/>
      <c r="AY108" s="5"/>
      <c r="AZ108" s="5"/>
      <c r="BA108" s="5"/>
      <c r="BB108" s="5"/>
      <c r="BC108" s="5"/>
      <c r="BD108" s="13"/>
    </row>
    <row r="109" spans="1:62" ht="15.75" customHeight="1" x14ac:dyDescent="0.2">
      <c r="A109" s="211"/>
      <c r="B109" s="215"/>
      <c r="C109" s="208"/>
      <c r="D109" s="10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16" t="s">
        <v>24</v>
      </c>
      <c r="Z109" s="16" t="s">
        <v>25</v>
      </c>
      <c r="AA109" s="16" t="s">
        <v>182</v>
      </c>
      <c r="AB109" s="16" t="s">
        <v>27</v>
      </c>
      <c r="AC109" s="1"/>
      <c r="AD109" s="16" t="s">
        <v>24</v>
      </c>
      <c r="AE109" s="16" t="s">
        <v>25</v>
      </c>
      <c r="AF109" s="16" t="s">
        <v>183</v>
      </c>
      <c r="AG109" s="16" t="s">
        <v>27</v>
      </c>
      <c r="AH109" s="5"/>
      <c r="AI109" s="29"/>
      <c r="AJ109" s="22"/>
      <c r="AO109" s="5"/>
      <c r="AP109" s="16" t="s">
        <v>24</v>
      </c>
      <c r="AQ109" s="16" t="s">
        <v>25</v>
      </c>
      <c r="AR109" s="16" t="s">
        <v>184</v>
      </c>
      <c r="AS109" s="16" t="s">
        <v>27</v>
      </c>
      <c r="AT109" s="5"/>
      <c r="AU109" s="16" t="s">
        <v>24</v>
      </c>
      <c r="AV109" s="16" t="s">
        <v>25</v>
      </c>
      <c r="AW109" s="16" t="s">
        <v>185</v>
      </c>
      <c r="AX109" s="16" t="s">
        <v>27</v>
      </c>
      <c r="AY109" s="5"/>
      <c r="AZ109" s="5"/>
      <c r="BA109" s="5"/>
      <c r="BB109" s="5"/>
      <c r="BC109" s="5"/>
      <c r="BD109" s="13"/>
    </row>
    <row r="110" spans="1:62" ht="15.75" customHeight="1" x14ac:dyDescent="0.2">
      <c r="A110" s="211"/>
      <c r="B110" s="215"/>
      <c r="C110" s="208"/>
      <c r="D110" s="10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17">
        <v>2</v>
      </c>
      <c r="Z110" s="17">
        <v>2</v>
      </c>
      <c r="AA110" s="18">
        <v>2</v>
      </c>
      <c r="AB110" s="19">
        <v>2</v>
      </c>
      <c r="AC110" s="1"/>
      <c r="AD110" s="37">
        <v>2</v>
      </c>
      <c r="AE110" s="37">
        <v>2</v>
      </c>
      <c r="AF110" s="38">
        <v>2</v>
      </c>
      <c r="AG110" s="39">
        <v>2</v>
      </c>
      <c r="AH110" s="5"/>
      <c r="AI110" s="29"/>
      <c r="AJ110" s="22"/>
      <c r="AO110" s="5"/>
      <c r="AP110" s="17">
        <v>2</v>
      </c>
      <c r="AQ110" s="17">
        <v>2</v>
      </c>
      <c r="AR110" s="18">
        <v>2</v>
      </c>
      <c r="AS110" s="19">
        <v>2</v>
      </c>
      <c r="AT110" s="5"/>
      <c r="AU110" s="17">
        <v>2</v>
      </c>
      <c r="AV110" s="17">
        <v>2</v>
      </c>
      <c r="AW110" s="18">
        <v>2</v>
      </c>
      <c r="AX110" s="19">
        <v>2</v>
      </c>
      <c r="AY110" s="5"/>
      <c r="AZ110" s="5"/>
      <c r="BA110" s="5"/>
      <c r="BB110" s="5"/>
      <c r="BC110" s="5"/>
      <c r="BD110" s="13"/>
    </row>
    <row r="111" spans="1:62" ht="15.75" customHeight="1" x14ac:dyDescent="0.2">
      <c r="A111" s="211"/>
      <c r="B111" s="215"/>
      <c r="C111" s="208"/>
      <c r="D111" s="10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5"/>
      <c r="P111" s="5"/>
      <c r="Q111" s="5"/>
      <c r="R111" s="5"/>
      <c r="S111" s="5"/>
      <c r="T111" s="5"/>
      <c r="U111" s="5"/>
      <c r="V111" s="5"/>
      <c r="W111" s="5"/>
      <c r="X111" s="5"/>
      <c r="AC111" s="1"/>
      <c r="AH111" s="5"/>
      <c r="AI111" s="29"/>
      <c r="AJ111" s="22"/>
      <c r="AO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13"/>
    </row>
    <row r="112" spans="1:62" ht="22.5" customHeight="1" x14ac:dyDescent="0.2">
      <c r="A112" s="211"/>
      <c r="B112" s="215"/>
      <c r="C112" s="208"/>
      <c r="D112" s="10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182" t="s">
        <v>13</v>
      </c>
      <c r="Z112" s="179"/>
      <c r="AA112" s="12" t="s">
        <v>186</v>
      </c>
      <c r="AB112" s="44" t="s">
        <v>187</v>
      </c>
      <c r="AC112" s="1"/>
      <c r="AH112" s="5"/>
      <c r="AI112" s="29"/>
      <c r="AJ112" s="22"/>
      <c r="AK112" s="182" t="s">
        <v>13</v>
      </c>
      <c r="AL112" s="179"/>
      <c r="AM112" s="12"/>
      <c r="AN112" s="12" t="s">
        <v>188</v>
      </c>
      <c r="AO112" s="5"/>
      <c r="AP112" s="182" t="s">
        <v>13</v>
      </c>
      <c r="AQ112" s="179"/>
      <c r="AR112" s="12" t="s">
        <v>189</v>
      </c>
      <c r="AS112" s="12" t="s">
        <v>190</v>
      </c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13"/>
    </row>
    <row r="113" spans="1:58" ht="15.75" customHeight="1" x14ac:dyDescent="0.2">
      <c r="A113" s="211"/>
      <c r="B113" s="215"/>
      <c r="C113" s="208"/>
      <c r="D113" s="10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177" t="s">
        <v>191</v>
      </c>
      <c r="Z113" s="178"/>
      <c r="AA113" s="178"/>
      <c r="AB113" s="179"/>
      <c r="AC113" s="1"/>
      <c r="AH113" s="5"/>
      <c r="AI113" s="29"/>
      <c r="AJ113" s="22"/>
      <c r="AK113" s="177" t="s">
        <v>192</v>
      </c>
      <c r="AL113" s="178"/>
      <c r="AM113" s="178"/>
      <c r="AN113" s="179"/>
      <c r="AO113" s="5"/>
      <c r="AP113" s="177" t="s">
        <v>193</v>
      </c>
      <c r="AQ113" s="178"/>
      <c r="AR113" s="178"/>
      <c r="AS113" s="179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13"/>
    </row>
    <row r="114" spans="1:58" ht="15.75" customHeight="1" x14ac:dyDescent="0.2">
      <c r="A114" s="211"/>
      <c r="B114" s="215"/>
      <c r="C114" s="208"/>
      <c r="D114" s="10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16" t="s">
        <v>24</v>
      </c>
      <c r="Z114" s="16" t="s">
        <v>25</v>
      </c>
      <c r="AA114" s="16" t="s">
        <v>194</v>
      </c>
      <c r="AB114" s="16" t="s">
        <v>27</v>
      </c>
      <c r="AC114" s="1"/>
      <c r="AH114" s="5"/>
      <c r="AI114" s="29"/>
      <c r="AJ114" s="22"/>
      <c r="AK114" s="16" t="s">
        <v>24</v>
      </c>
      <c r="AL114" s="16" t="s">
        <v>25</v>
      </c>
      <c r="AM114" s="16" t="s">
        <v>195</v>
      </c>
      <c r="AN114" s="16" t="s">
        <v>27</v>
      </c>
      <c r="AO114" s="5"/>
      <c r="AP114" s="16" t="s">
        <v>24</v>
      </c>
      <c r="AQ114" s="16" t="s">
        <v>25</v>
      </c>
      <c r="AR114" s="16" t="s">
        <v>196</v>
      </c>
      <c r="AS114" s="16" t="s">
        <v>27</v>
      </c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13"/>
    </row>
    <row r="115" spans="1:58" ht="15.75" customHeight="1" x14ac:dyDescent="0.2">
      <c r="A115" s="211"/>
      <c r="B115" s="215"/>
      <c r="C115" s="208"/>
      <c r="D115" s="10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7">
        <v>2</v>
      </c>
      <c r="Z115" s="17">
        <v>2</v>
      </c>
      <c r="AA115" s="18">
        <v>2</v>
      </c>
      <c r="AB115" s="19">
        <v>2</v>
      </c>
      <c r="AC115" s="1"/>
      <c r="AH115" s="5"/>
      <c r="AI115" s="29"/>
      <c r="AJ115" s="22"/>
      <c r="AK115" s="17">
        <v>3</v>
      </c>
      <c r="AL115" s="17">
        <v>3</v>
      </c>
      <c r="AM115" s="18">
        <v>3</v>
      </c>
      <c r="AN115" s="19">
        <v>3</v>
      </c>
      <c r="AO115" s="5"/>
      <c r="AP115" s="17">
        <v>2</v>
      </c>
      <c r="AQ115" s="17">
        <v>2</v>
      </c>
      <c r="AR115" s="18">
        <v>2</v>
      </c>
      <c r="AS115" s="19">
        <v>2</v>
      </c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13"/>
    </row>
    <row r="116" spans="1:58" ht="15.75" customHeight="1" x14ac:dyDescent="0.2">
      <c r="A116" s="211"/>
      <c r="B116" s="215"/>
      <c r="C116" s="208"/>
      <c r="D116" s="10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5"/>
      <c r="P116" s="5"/>
      <c r="Q116" s="5"/>
      <c r="R116" s="5"/>
      <c r="S116" s="5"/>
      <c r="T116" s="5"/>
      <c r="U116" s="5"/>
      <c r="V116" s="5"/>
      <c r="W116" s="5"/>
      <c r="X116" s="5"/>
      <c r="AC116" s="1"/>
      <c r="AH116" s="5"/>
      <c r="AI116" s="29"/>
      <c r="AJ116" s="22"/>
      <c r="AO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13"/>
    </row>
    <row r="117" spans="1:58" ht="22.5" customHeight="1" x14ac:dyDescent="0.2">
      <c r="A117" s="211"/>
      <c r="B117" s="215"/>
      <c r="C117" s="208"/>
      <c r="D117" s="10"/>
      <c r="I117" s="23"/>
      <c r="J117" s="23"/>
      <c r="K117" s="23"/>
      <c r="L117" s="23"/>
      <c r="M117" s="23"/>
      <c r="N117" s="23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187"/>
      <c r="Z117" s="188"/>
      <c r="AA117" s="28"/>
      <c r="AB117" s="28"/>
      <c r="AC117" s="1"/>
      <c r="AH117" s="5"/>
      <c r="AI117" s="29"/>
      <c r="AJ117" s="22"/>
      <c r="AK117" s="194" t="s">
        <v>13</v>
      </c>
      <c r="AL117" s="179"/>
      <c r="AM117" s="12"/>
      <c r="AN117" s="36" t="s">
        <v>197</v>
      </c>
      <c r="AO117" s="5"/>
      <c r="AT117" s="5"/>
      <c r="AU117" s="195"/>
      <c r="AV117" s="188"/>
      <c r="AW117" s="28"/>
      <c r="AX117" s="45"/>
      <c r="AY117" s="5"/>
      <c r="BB117" s="5"/>
      <c r="BC117" s="5"/>
      <c r="BD117" s="13"/>
    </row>
    <row r="118" spans="1:58" ht="21" customHeight="1" x14ac:dyDescent="0.2">
      <c r="A118" s="211"/>
      <c r="B118" s="215"/>
      <c r="C118" s="208"/>
      <c r="D118" s="10"/>
      <c r="I118" s="23"/>
      <c r="J118" s="23"/>
      <c r="K118" s="23"/>
      <c r="L118" s="23"/>
      <c r="M118" s="23"/>
      <c r="N118" s="23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23"/>
      <c r="Z118" s="23"/>
      <c r="AA118" s="23"/>
      <c r="AB118" s="23"/>
      <c r="AC118" s="1"/>
      <c r="AH118" s="5"/>
      <c r="AI118" s="29"/>
      <c r="AJ118" s="22"/>
      <c r="AK118" s="177" t="s">
        <v>198</v>
      </c>
      <c r="AL118" s="178"/>
      <c r="AM118" s="178"/>
      <c r="AN118" s="179"/>
      <c r="AO118" s="5"/>
      <c r="AT118" s="5"/>
      <c r="AU118" s="189"/>
      <c r="AV118" s="190"/>
      <c r="AW118" s="190"/>
      <c r="AX118" s="188"/>
      <c r="AY118" s="5"/>
      <c r="BB118" s="5"/>
      <c r="BC118" s="5"/>
      <c r="BD118" s="13"/>
    </row>
    <row r="119" spans="1:58" ht="11.25" customHeight="1" x14ac:dyDescent="0.2">
      <c r="A119" s="211"/>
      <c r="B119" s="215"/>
      <c r="C119" s="208"/>
      <c r="D119" s="10"/>
      <c r="I119" s="23"/>
      <c r="J119" s="23"/>
      <c r="K119" s="23"/>
      <c r="L119" s="23"/>
      <c r="M119" s="23"/>
      <c r="N119" s="23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28"/>
      <c r="Z119" s="28"/>
      <c r="AA119" s="28"/>
      <c r="AB119" s="28"/>
      <c r="AC119" s="1"/>
      <c r="AH119" s="5"/>
      <c r="AI119" s="29"/>
      <c r="AJ119" s="22"/>
      <c r="AK119" s="16" t="s">
        <v>24</v>
      </c>
      <c r="AL119" s="16" t="s">
        <v>25</v>
      </c>
      <c r="AM119" s="16" t="s">
        <v>199</v>
      </c>
      <c r="AN119" s="16" t="s">
        <v>27</v>
      </c>
      <c r="AO119" s="5"/>
      <c r="AT119" s="5"/>
      <c r="AU119" s="28"/>
      <c r="AV119" s="28"/>
      <c r="AW119" s="28"/>
      <c r="AX119" s="28"/>
      <c r="AY119" s="5"/>
      <c r="BB119" s="5"/>
      <c r="BC119" s="5"/>
      <c r="BD119" s="13"/>
    </row>
    <row r="120" spans="1:58" ht="11.25" customHeight="1" x14ac:dyDescent="0.2">
      <c r="A120" s="212"/>
      <c r="B120" s="215"/>
      <c r="C120" s="209"/>
      <c r="D120" s="10"/>
      <c r="I120" s="23"/>
      <c r="J120" s="23"/>
      <c r="K120" s="23"/>
      <c r="L120" s="23"/>
      <c r="M120" s="23"/>
      <c r="N120" s="23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23"/>
      <c r="Z120" s="23"/>
      <c r="AA120" s="2"/>
      <c r="AB120" s="23"/>
      <c r="AC120" s="1"/>
      <c r="AH120" s="5"/>
      <c r="AI120" s="29"/>
      <c r="AJ120" s="22"/>
      <c r="AK120" s="17">
        <v>2</v>
      </c>
      <c r="AL120" s="17">
        <v>2</v>
      </c>
      <c r="AM120" s="18">
        <v>2</v>
      </c>
      <c r="AN120" s="19">
        <v>2</v>
      </c>
      <c r="AO120" s="5"/>
      <c r="AT120" s="5"/>
      <c r="AU120" s="23"/>
      <c r="AV120" s="23"/>
      <c r="AW120" s="2"/>
      <c r="AX120" s="23"/>
      <c r="AY120" s="5"/>
      <c r="BB120" s="5"/>
      <c r="BC120" s="5"/>
      <c r="BD120" s="13"/>
    </row>
    <row r="121" spans="1:58" ht="15.75" customHeight="1" x14ac:dyDescent="0.2">
      <c r="A121" s="46"/>
      <c r="B121" s="215"/>
      <c r="C121" s="10"/>
      <c r="D121" s="10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29"/>
      <c r="AJ121" s="22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13"/>
    </row>
    <row r="122" spans="1:58" ht="13.5" customHeight="1" x14ac:dyDescent="0.2">
      <c r="A122" s="214" t="s">
        <v>200</v>
      </c>
      <c r="B122" s="215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29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189"/>
      <c r="AX122" s="190"/>
      <c r="AY122" s="190"/>
      <c r="AZ122" s="190"/>
      <c r="BA122" s="188"/>
      <c r="BB122" s="5"/>
      <c r="BC122" s="5"/>
      <c r="BD122" s="13"/>
    </row>
    <row r="123" spans="1:58" ht="31.5" customHeight="1" x14ac:dyDescent="0.2">
      <c r="A123" s="215"/>
      <c r="B123" s="215"/>
      <c r="C123" s="217" t="s">
        <v>201</v>
      </c>
      <c r="D123" s="10"/>
      <c r="E123" s="182" t="s">
        <v>13</v>
      </c>
      <c r="F123" s="179"/>
      <c r="G123" s="12"/>
      <c r="H123" s="12" t="s">
        <v>202</v>
      </c>
      <c r="I123" s="5"/>
      <c r="J123" s="182" t="s">
        <v>13</v>
      </c>
      <c r="K123" s="179"/>
      <c r="L123" s="12" t="s">
        <v>203</v>
      </c>
      <c r="M123" s="12" t="s">
        <v>204</v>
      </c>
      <c r="N123" s="1"/>
      <c r="O123" s="192"/>
      <c r="P123" s="181"/>
      <c r="Q123" s="24"/>
      <c r="R123" s="24"/>
      <c r="S123" s="180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1"/>
      <c r="AI123" s="8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13"/>
      <c r="BE123" s="9">
        <f>+H126+M126</f>
        <v>4</v>
      </c>
      <c r="BF123" s="6">
        <f>+(100%*BE123)/99</f>
        <v>4.0404040404040407E-2</v>
      </c>
    </row>
    <row r="124" spans="1:58" ht="15.75" customHeight="1" x14ac:dyDescent="0.2">
      <c r="A124" s="215"/>
      <c r="B124" s="215"/>
      <c r="C124" s="205"/>
      <c r="D124" s="10"/>
      <c r="E124" s="237" t="s">
        <v>205</v>
      </c>
      <c r="F124" s="178"/>
      <c r="G124" s="178"/>
      <c r="H124" s="179"/>
      <c r="I124" s="5"/>
      <c r="J124" s="237" t="s">
        <v>206</v>
      </c>
      <c r="K124" s="178"/>
      <c r="L124" s="178"/>
      <c r="M124" s="179"/>
      <c r="N124" s="1"/>
      <c r="O124" s="189"/>
      <c r="P124" s="190"/>
      <c r="Q124" s="190"/>
      <c r="R124" s="188"/>
      <c r="S124" s="181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47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13"/>
    </row>
    <row r="125" spans="1:58" ht="11.25" customHeight="1" x14ac:dyDescent="0.2">
      <c r="A125" s="215"/>
      <c r="B125" s="215"/>
      <c r="C125" s="205"/>
      <c r="D125" s="10"/>
      <c r="E125" s="16" t="s">
        <v>24</v>
      </c>
      <c r="F125" s="16" t="s">
        <v>25</v>
      </c>
      <c r="G125" s="16" t="s">
        <v>207</v>
      </c>
      <c r="H125" s="16" t="s">
        <v>27</v>
      </c>
      <c r="I125" s="5"/>
      <c r="J125" s="16" t="s">
        <v>24</v>
      </c>
      <c r="K125" s="16" t="s">
        <v>25</v>
      </c>
      <c r="L125" s="16" t="s">
        <v>208</v>
      </c>
      <c r="M125" s="16" t="s">
        <v>27</v>
      </c>
      <c r="N125" s="1"/>
      <c r="O125" s="28"/>
      <c r="P125" s="28"/>
      <c r="Q125" s="28"/>
      <c r="R125" s="28"/>
      <c r="S125" s="181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48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13"/>
    </row>
    <row r="126" spans="1:58" ht="11.25" customHeight="1" x14ac:dyDescent="0.2">
      <c r="A126" s="215"/>
      <c r="B126" s="215"/>
      <c r="C126" s="205"/>
      <c r="D126" s="10"/>
      <c r="E126" s="17">
        <v>2</v>
      </c>
      <c r="F126" s="17">
        <v>4</v>
      </c>
      <c r="G126" s="18">
        <v>0</v>
      </c>
      <c r="H126" s="19">
        <v>2</v>
      </c>
      <c r="I126" s="5"/>
      <c r="J126" s="17">
        <v>2</v>
      </c>
      <c r="K126" s="17">
        <v>4</v>
      </c>
      <c r="L126" s="18">
        <v>0</v>
      </c>
      <c r="M126" s="19">
        <v>2</v>
      </c>
      <c r="N126" s="1"/>
      <c r="O126" s="5"/>
      <c r="P126" s="5"/>
      <c r="Q126" s="1"/>
      <c r="R126" s="23"/>
      <c r="S126" s="181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48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13"/>
    </row>
    <row r="127" spans="1:58" ht="15" customHeight="1" x14ac:dyDescent="0.2">
      <c r="A127" s="215"/>
      <c r="B127" s="215"/>
      <c r="C127" s="205"/>
      <c r="D127" s="10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1"/>
      <c r="AI127" s="8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13"/>
    </row>
    <row r="128" spans="1:58" ht="33" customHeight="1" x14ac:dyDescent="0.2">
      <c r="A128" s="215"/>
      <c r="B128" s="215"/>
      <c r="C128" s="205"/>
      <c r="D128" s="10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47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13"/>
    </row>
    <row r="129" spans="1:60" ht="16.5" customHeight="1" x14ac:dyDescent="0.2">
      <c r="A129" s="215"/>
      <c r="B129" s="215"/>
      <c r="C129" s="206"/>
      <c r="D129" s="10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48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13"/>
    </row>
    <row r="130" spans="1:60" ht="16.5" customHeight="1" x14ac:dyDescent="0.2">
      <c r="A130" s="215"/>
      <c r="B130" s="215"/>
      <c r="C130" s="10"/>
      <c r="D130" s="10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49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13"/>
    </row>
    <row r="131" spans="1:60" ht="20.25" customHeight="1" x14ac:dyDescent="0.2">
      <c r="A131" s="215"/>
      <c r="B131" s="215"/>
      <c r="C131" s="238" t="s">
        <v>209</v>
      </c>
      <c r="D131" s="1"/>
      <c r="E131" s="187"/>
      <c r="F131" s="188"/>
      <c r="G131" s="28"/>
      <c r="H131" s="28"/>
      <c r="I131" s="180"/>
      <c r="N131" s="180"/>
      <c r="O131" s="182" t="s">
        <v>13</v>
      </c>
      <c r="P131" s="179"/>
      <c r="Q131" s="12"/>
      <c r="R131" s="12" t="s">
        <v>210</v>
      </c>
      <c r="S131" s="180"/>
      <c r="T131" s="182" t="s">
        <v>13</v>
      </c>
      <c r="U131" s="179"/>
      <c r="V131" s="12"/>
      <c r="W131" s="12" t="s">
        <v>211</v>
      </c>
      <c r="X131" s="5"/>
      <c r="Y131" s="182" t="s">
        <v>13</v>
      </c>
      <c r="Z131" s="179"/>
      <c r="AA131" s="12"/>
      <c r="AB131" s="12" t="s">
        <v>212</v>
      </c>
      <c r="AC131" s="180"/>
      <c r="AH131" s="1"/>
      <c r="AI131" s="8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182" t="s">
        <v>13</v>
      </c>
      <c r="AV131" s="179"/>
      <c r="AW131" s="12"/>
      <c r="AX131" s="44" t="s">
        <v>213</v>
      </c>
      <c r="AY131" s="5"/>
      <c r="AZ131" s="5"/>
      <c r="BA131" s="5"/>
      <c r="BB131" s="5"/>
      <c r="BC131" s="5"/>
      <c r="BD131" s="13"/>
      <c r="BE131" s="9">
        <f>+H139+R134+W134+W139+AB134+AB139</f>
        <v>10</v>
      </c>
      <c r="BF131" s="6">
        <f>+(100%*BE131)/99</f>
        <v>0.10101010101010101</v>
      </c>
      <c r="BG131" s="9">
        <f>+AS139+AX134+AX139</f>
        <v>4</v>
      </c>
      <c r="BH131" s="6">
        <f>+(100%*BG131)/63</f>
        <v>6.3492063492063489E-2</v>
      </c>
    </row>
    <row r="132" spans="1:60" ht="15.75" customHeight="1" x14ac:dyDescent="0.2">
      <c r="A132" s="215"/>
      <c r="B132" s="215"/>
      <c r="C132" s="205"/>
      <c r="D132" s="10"/>
      <c r="E132" s="189"/>
      <c r="F132" s="190"/>
      <c r="G132" s="190"/>
      <c r="H132" s="188"/>
      <c r="I132" s="181"/>
      <c r="N132" s="181"/>
      <c r="O132" s="239" t="s">
        <v>214</v>
      </c>
      <c r="P132" s="178"/>
      <c r="Q132" s="178"/>
      <c r="R132" s="179"/>
      <c r="S132" s="181"/>
      <c r="T132" s="300" t="s">
        <v>215</v>
      </c>
      <c r="U132" s="301"/>
      <c r="V132" s="301"/>
      <c r="W132" s="302"/>
      <c r="X132" s="5"/>
      <c r="Y132" s="239" t="s">
        <v>216</v>
      </c>
      <c r="Z132" s="178"/>
      <c r="AA132" s="178"/>
      <c r="AB132" s="179"/>
      <c r="AC132" s="181"/>
      <c r="AH132" s="5"/>
      <c r="AI132" s="47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239" t="s">
        <v>217</v>
      </c>
      <c r="AV132" s="178"/>
      <c r="AW132" s="178"/>
      <c r="AX132" s="179"/>
      <c r="AY132" s="5"/>
      <c r="AZ132" s="5"/>
      <c r="BA132" s="5"/>
      <c r="BB132" s="5"/>
      <c r="BC132" s="5"/>
      <c r="BD132" s="13"/>
    </row>
    <row r="133" spans="1:60" ht="11.25" customHeight="1" x14ac:dyDescent="0.2">
      <c r="A133" s="215"/>
      <c r="B133" s="215"/>
      <c r="C133" s="205"/>
      <c r="D133" s="10"/>
      <c r="E133" s="28"/>
      <c r="F133" s="28"/>
      <c r="G133" s="28"/>
      <c r="H133" s="28"/>
      <c r="I133" s="181"/>
      <c r="N133" s="181"/>
      <c r="O133" s="16" t="s">
        <v>24</v>
      </c>
      <c r="P133" s="16" t="s">
        <v>25</v>
      </c>
      <c r="Q133" s="16" t="s">
        <v>218</v>
      </c>
      <c r="R133" s="16" t="s">
        <v>27</v>
      </c>
      <c r="S133" s="181"/>
      <c r="T133" s="16" t="s">
        <v>24</v>
      </c>
      <c r="U133" s="16" t="s">
        <v>25</v>
      </c>
      <c r="V133" s="16" t="s">
        <v>219</v>
      </c>
      <c r="W133" s="16" t="s">
        <v>27</v>
      </c>
      <c r="X133" s="5"/>
      <c r="Y133" s="16" t="s">
        <v>24</v>
      </c>
      <c r="Z133" s="16" t="s">
        <v>25</v>
      </c>
      <c r="AA133" s="16" t="s">
        <v>220</v>
      </c>
      <c r="AB133" s="16" t="s">
        <v>27</v>
      </c>
      <c r="AC133" s="181"/>
      <c r="AH133" s="5"/>
      <c r="AI133" s="48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16" t="s">
        <v>24</v>
      </c>
      <c r="AV133" s="16" t="s">
        <v>25</v>
      </c>
      <c r="AW133" s="16" t="s">
        <v>221</v>
      </c>
      <c r="AX133" s="16" t="s">
        <v>27</v>
      </c>
      <c r="AY133" s="5"/>
      <c r="AZ133" s="5"/>
      <c r="BA133" s="5"/>
      <c r="BB133" s="5"/>
      <c r="BC133" s="5"/>
      <c r="BD133" s="13"/>
    </row>
    <row r="134" spans="1:60" ht="11.25" customHeight="1" x14ac:dyDescent="0.2">
      <c r="A134" s="215"/>
      <c r="B134" s="215"/>
      <c r="C134" s="205"/>
      <c r="D134" s="10"/>
      <c r="E134" s="23"/>
      <c r="F134" s="23"/>
      <c r="G134" s="2"/>
      <c r="H134" s="23"/>
      <c r="I134" s="181"/>
      <c r="N134" s="181"/>
      <c r="O134" s="17">
        <v>2</v>
      </c>
      <c r="P134" s="17">
        <v>2</v>
      </c>
      <c r="Q134" s="18">
        <v>0</v>
      </c>
      <c r="R134" s="19">
        <v>2</v>
      </c>
      <c r="S134" s="181"/>
      <c r="T134" s="17">
        <v>1</v>
      </c>
      <c r="U134" s="17">
        <v>1</v>
      </c>
      <c r="V134" s="18">
        <v>0</v>
      </c>
      <c r="W134" s="19">
        <v>1</v>
      </c>
      <c r="X134" s="5"/>
      <c r="Y134" s="17">
        <v>1</v>
      </c>
      <c r="Z134" s="17">
        <v>2</v>
      </c>
      <c r="AA134" s="17">
        <v>0</v>
      </c>
      <c r="AB134" s="26">
        <v>2</v>
      </c>
      <c r="AC134" s="181"/>
      <c r="AH134" s="5"/>
      <c r="AI134" s="48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17">
        <v>2</v>
      </c>
      <c r="AV134" s="17">
        <v>4</v>
      </c>
      <c r="AW134" s="18">
        <v>0</v>
      </c>
      <c r="AX134" s="19">
        <v>2</v>
      </c>
      <c r="AY134" s="5"/>
      <c r="AZ134" s="5"/>
      <c r="BA134" s="5"/>
      <c r="BB134" s="5"/>
      <c r="BC134" s="5"/>
      <c r="BD134" s="13"/>
    </row>
    <row r="135" spans="1:60" ht="12" customHeight="1" x14ac:dyDescent="0.2">
      <c r="A135" s="215"/>
      <c r="B135" s="215"/>
      <c r="C135" s="205"/>
      <c r="D135" s="10"/>
      <c r="E135" s="180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  <c r="AG135" s="181"/>
      <c r="AH135" s="181"/>
      <c r="AI135" s="49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13"/>
    </row>
    <row r="136" spans="1:60" ht="22.5" customHeight="1" x14ac:dyDescent="0.2">
      <c r="A136" s="215"/>
      <c r="B136" s="215"/>
      <c r="C136" s="205"/>
      <c r="D136" s="10"/>
      <c r="E136" s="182" t="s">
        <v>13</v>
      </c>
      <c r="F136" s="179"/>
      <c r="G136" s="12"/>
      <c r="H136" s="12" t="s">
        <v>222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182" t="s">
        <v>13</v>
      </c>
      <c r="U136" s="179"/>
      <c r="V136" s="12"/>
      <c r="W136" s="12" t="s">
        <v>223</v>
      </c>
      <c r="X136" s="5"/>
      <c r="Y136" s="182" t="s">
        <v>13</v>
      </c>
      <c r="Z136" s="179"/>
      <c r="AA136" s="12" t="s">
        <v>223</v>
      </c>
      <c r="AB136" s="12" t="s">
        <v>224</v>
      </c>
      <c r="AC136" s="5"/>
      <c r="AD136" s="5"/>
      <c r="AE136" s="5"/>
      <c r="AF136" s="5"/>
      <c r="AG136" s="5"/>
      <c r="AH136" s="5"/>
      <c r="AI136" s="49"/>
      <c r="AJ136" s="5"/>
      <c r="AK136" s="5"/>
      <c r="AL136" s="5"/>
      <c r="AM136" s="5"/>
      <c r="AN136" s="5"/>
      <c r="AO136" s="5"/>
      <c r="AP136" s="50" t="s">
        <v>13</v>
      </c>
      <c r="AQ136" s="51"/>
      <c r="AR136" s="12"/>
      <c r="AS136" s="36" t="s">
        <v>225</v>
      </c>
      <c r="AT136" s="5"/>
      <c r="AU136" s="50" t="s">
        <v>13</v>
      </c>
      <c r="AV136" s="51"/>
      <c r="AW136" s="12" t="s">
        <v>226</v>
      </c>
      <c r="AX136" s="36" t="s">
        <v>227</v>
      </c>
      <c r="AY136" s="5"/>
      <c r="BD136" s="13"/>
    </row>
    <row r="137" spans="1:60" ht="15.75" customHeight="1" x14ac:dyDescent="0.2">
      <c r="A137" s="215"/>
      <c r="B137" s="215"/>
      <c r="C137" s="205"/>
      <c r="D137" s="10"/>
      <c r="E137" s="239" t="s">
        <v>228</v>
      </c>
      <c r="F137" s="178"/>
      <c r="G137" s="178"/>
      <c r="H137" s="17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268" t="s">
        <v>229</v>
      </c>
      <c r="U137" s="178"/>
      <c r="V137" s="178"/>
      <c r="W137" s="179"/>
      <c r="X137" s="5"/>
      <c r="Y137" s="268" t="s">
        <v>230</v>
      </c>
      <c r="Z137" s="178"/>
      <c r="AA137" s="178"/>
      <c r="AB137" s="179"/>
      <c r="AC137" s="5"/>
      <c r="AD137" s="5"/>
      <c r="AE137" s="5"/>
      <c r="AF137" s="5"/>
      <c r="AG137" s="5"/>
      <c r="AH137" s="5"/>
      <c r="AI137" s="49"/>
      <c r="AJ137" s="5"/>
      <c r="AK137" s="5"/>
      <c r="AL137" s="5"/>
      <c r="AM137" s="5"/>
      <c r="AN137" s="5"/>
      <c r="AO137" s="5"/>
      <c r="AP137" s="268" t="s">
        <v>231</v>
      </c>
      <c r="AQ137" s="178"/>
      <c r="AR137" s="178"/>
      <c r="AS137" s="179"/>
      <c r="AT137" s="5"/>
      <c r="AU137" s="268" t="s">
        <v>232</v>
      </c>
      <c r="AV137" s="178"/>
      <c r="AW137" s="178"/>
      <c r="AX137" s="179"/>
      <c r="AY137" s="5"/>
      <c r="BD137" s="13"/>
    </row>
    <row r="138" spans="1:60" ht="11.25" customHeight="1" x14ac:dyDescent="0.2">
      <c r="A138" s="215"/>
      <c r="B138" s="215"/>
      <c r="C138" s="205"/>
      <c r="D138" s="10"/>
      <c r="E138" s="16" t="s">
        <v>24</v>
      </c>
      <c r="F138" s="16" t="s">
        <v>25</v>
      </c>
      <c r="G138" s="16" t="s">
        <v>233</v>
      </c>
      <c r="H138" s="16" t="s">
        <v>27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16" t="s">
        <v>24</v>
      </c>
      <c r="U138" s="16" t="s">
        <v>25</v>
      </c>
      <c r="V138" s="16" t="s">
        <v>234</v>
      </c>
      <c r="W138" s="16" t="s">
        <v>27</v>
      </c>
      <c r="X138" s="5"/>
      <c r="Y138" s="16" t="s">
        <v>24</v>
      </c>
      <c r="Z138" s="16" t="s">
        <v>25</v>
      </c>
      <c r="AA138" s="16" t="s">
        <v>235</v>
      </c>
      <c r="AB138" s="16" t="s">
        <v>27</v>
      </c>
      <c r="AC138" s="5"/>
      <c r="AD138" s="5"/>
      <c r="AE138" s="5"/>
      <c r="AF138" s="5"/>
      <c r="AG138" s="5"/>
      <c r="AH138" s="5"/>
      <c r="AI138" s="49"/>
      <c r="AJ138" s="5"/>
      <c r="AK138" s="5"/>
      <c r="AL138" s="5"/>
      <c r="AM138" s="5"/>
      <c r="AN138" s="5"/>
      <c r="AO138" s="5"/>
      <c r="AP138" s="16" t="s">
        <v>24</v>
      </c>
      <c r="AQ138" s="16" t="s">
        <v>25</v>
      </c>
      <c r="AR138" s="16" t="s">
        <v>236</v>
      </c>
      <c r="AS138" s="16" t="s">
        <v>27</v>
      </c>
      <c r="AT138" s="5"/>
      <c r="AU138" s="16" t="s">
        <v>24</v>
      </c>
      <c r="AV138" s="16" t="s">
        <v>25</v>
      </c>
      <c r="AW138" s="16" t="s">
        <v>237</v>
      </c>
      <c r="AX138" s="16" t="s">
        <v>27</v>
      </c>
      <c r="AY138" s="5"/>
      <c r="BD138" s="13"/>
    </row>
    <row r="139" spans="1:60" ht="11.25" customHeight="1" x14ac:dyDescent="0.2">
      <c r="A139" s="215"/>
      <c r="B139" s="216"/>
      <c r="C139" s="206"/>
      <c r="D139" s="10"/>
      <c r="E139" s="17">
        <v>1</v>
      </c>
      <c r="F139" s="17">
        <v>2</v>
      </c>
      <c r="G139" s="17">
        <v>0</v>
      </c>
      <c r="H139" s="19">
        <v>1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17">
        <v>2</v>
      </c>
      <c r="U139" s="17">
        <v>4</v>
      </c>
      <c r="V139" s="18">
        <v>0</v>
      </c>
      <c r="W139" s="19">
        <v>2</v>
      </c>
      <c r="X139" s="5"/>
      <c r="Y139" s="17">
        <v>2</v>
      </c>
      <c r="Z139" s="17">
        <v>4</v>
      </c>
      <c r="AA139" s="18">
        <v>0</v>
      </c>
      <c r="AB139" s="19">
        <v>2</v>
      </c>
      <c r="AC139" s="5"/>
      <c r="AD139" s="5"/>
      <c r="AE139" s="5"/>
      <c r="AF139" s="5"/>
      <c r="AG139" s="5"/>
      <c r="AH139" s="5"/>
      <c r="AI139" s="49"/>
      <c r="AJ139" s="5"/>
      <c r="AK139" s="5"/>
      <c r="AL139" s="5"/>
      <c r="AM139" s="5"/>
      <c r="AN139" s="5"/>
      <c r="AO139" s="5"/>
      <c r="AP139" s="17">
        <v>1</v>
      </c>
      <c r="AQ139" s="17">
        <v>1</v>
      </c>
      <c r="AR139" s="18">
        <v>1</v>
      </c>
      <c r="AS139" s="19">
        <v>1</v>
      </c>
      <c r="AT139" s="5"/>
      <c r="AU139" s="17">
        <v>1</v>
      </c>
      <c r="AV139" s="17">
        <v>1</v>
      </c>
      <c r="AW139" s="18">
        <v>1</v>
      </c>
      <c r="AX139" s="19">
        <v>1</v>
      </c>
      <c r="AY139" s="5"/>
      <c r="BD139" s="13"/>
    </row>
    <row r="140" spans="1:60" ht="13.5" customHeight="1" x14ac:dyDescent="0.2">
      <c r="A140" s="215"/>
      <c r="B140" s="52"/>
      <c r="C140" s="53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270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1"/>
      <c r="AG140" s="181"/>
      <c r="AH140" s="181"/>
      <c r="AI140" s="49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13"/>
    </row>
    <row r="141" spans="1:60" ht="30.75" customHeight="1" x14ac:dyDescent="0.2">
      <c r="A141" s="215"/>
      <c r="B141" s="240" t="s">
        <v>238</v>
      </c>
      <c r="C141" s="223" t="s">
        <v>239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82" t="s">
        <v>13</v>
      </c>
      <c r="U141" s="179"/>
      <c r="V141" s="12"/>
      <c r="W141" s="12" t="s">
        <v>240</v>
      </c>
      <c r="X141" s="1"/>
      <c r="Y141" s="182" t="s">
        <v>13</v>
      </c>
      <c r="Z141" s="179"/>
      <c r="AA141" s="12" t="s">
        <v>241</v>
      </c>
      <c r="AB141" s="12" t="s">
        <v>242</v>
      </c>
      <c r="AC141" s="5"/>
      <c r="AH141" s="5"/>
      <c r="AI141" s="8"/>
      <c r="AJ141" s="5"/>
      <c r="AK141" s="182" t="s">
        <v>13</v>
      </c>
      <c r="AL141" s="179"/>
      <c r="AM141" s="12"/>
      <c r="AN141" s="36" t="s">
        <v>243</v>
      </c>
      <c r="AO141" s="5"/>
      <c r="AT141" s="1"/>
      <c r="AU141" s="182" t="s">
        <v>13</v>
      </c>
      <c r="AV141" s="179"/>
      <c r="AW141" s="12" t="s">
        <v>244</v>
      </c>
      <c r="AX141" s="12" t="s">
        <v>245</v>
      </c>
      <c r="AY141" s="1"/>
      <c r="AZ141" s="182" t="s">
        <v>13</v>
      </c>
      <c r="BA141" s="179"/>
      <c r="BB141" s="12" t="s">
        <v>245</v>
      </c>
      <c r="BC141" s="36" t="s">
        <v>246</v>
      </c>
      <c r="BD141" s="13"/>
      <c r="BE141" s="9">
        <f>+W144+AB144</f>
        <v>4</v>
      </c>
      <c r="BF141" s="6">
        <f>+(100%*BE141)/99</f>
        <v>4.0404040404040407E-2</v>
      </c>
      <c r="BG141" s="9">
        <f>+AN144+AX144+BC144</f>
        <v>6</v>
      </c>
      <c r="BH141" s="6">
        <f>+(100%*BG141)/63</f>
        <v>9.5238095238095233E-2</v>
      </c>
    </row>
    <row r="142" spans="1:60" ht="15.75" customHeight="1" x14ac:dyDescent="0.2">
      <c r="A142" s="215"/>
      <c r="B142" s="191"/>
      <c r="C142" s="21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264" t="s">
        <v>247</v>
      </c>
      <c r="U142" s="178"/>
      <c r="V142" s="178"/>
      <c r="W142" s="179"/>
      <c r="X142" s="1"/>
      <c r="Y142" s="264" t="s">
        <v>248</v>
      </c>
      <c r="Z142" s="178"/>
      <c r="AA142" s="178"/>
      <c r="AB142" s="179"/>
      <c r="AC142" s="5"/>
      <c r="AH142" s="5"/>
      <c r="AI142" s="47"/>
      <c r="AJ142" s="5"/>
      <c r="AK142" s="264" t="s">
        <v>249</v>
      </c>
      <c r="AL142" s="178"/>
      <c r="AM142" s="178"/>
      <c r="AN142" s="179"/>
      <c r="AO142" s="5"/>
      <c r="AT142" s="1"/>
      <c r="AU142" s="264" t="s">
        <v>250</v>
      </c>
      <c r="AV142" s="178"/>
      <c r="AW142" s="178"/>
      <c r="AX142" s="179"/>
      <c r="AY142" s="1"/>
      <c r="AZ142" s="264" t="s">
        <v>251</v>
      </c>
      <c r="BA142" s="178"/>
      <c r="BB142" s="178"/>
      <c r="BC142" s="179"/>
      <c r="BD142" s="13"/>
    </row>
    <row r="143" spans="1:60" ht="11.25" customHeight="1" x14ac:dyDescent="0.2">
      <c r="A143" s="215"/>
      <c r="B143" s="191"/>
      <c r="C143" s="2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6" t="s">
        <v>24</v>
      </c>
      <c r="U143" s="16" t="s">
        <v>25</v>
      </c>
      <c r="V143" s="16" t="s">
        <v>252</v>
      </c>
      <c r="W143" s="16" t="s">
        <v>27</v>
      </c>
      <c r="X143" s="1"/>
      <c r="Y143" s="16" t="s">
        <v>24</v>
      </c>
      <c r="Z143" s="16" t="s">
        <v>25</v>
      </c>
      <c r="AA143" s="16" t="s">
        <v>253</v>
      </c>
      <c r="AB143" s="16" t="s">
        <v>27</v>
      </c>
      <c r="AC143" s="5"/>
      <c r="AH143" s="5"/>
      <c r="AI143" s="48"/>
      <c r="AJ143" s="5"/>
      <c r="AK143" s="16" t="s">
        <v>24</v>
      </c>
      <c r="AL143" s="16" t="s">
        <v>25</v>
      </c>
      <c r="AM143" s="16" t="s">
        <v>254</v>
      </c>
      <c r="AN143" s="16" t="s">
        <v>27</v>
      </c>
      <c r="AO143" s="5"/>
      <c r="AT143" s="1"/>
      <c r="AU143" s="16" t="s">
        <v>24</v>
      </c>
      <c r="AV143" s="16" t="s">
        <v>25</v>
      </c>
      <c r="AW143" s="16" t="s">
        <v>255</v>
      </c>
      <c r="AX143" s="16" t="s">
        <v>27</v>
      </c>
      <c r="AY143" s="1"/>
      <c r="AZ143" s="16" t="s">
        <v>24</v>
      </c>
      <c r="BA143" s="16" t="s">
        <v>25</v>
      </c>
      <c r="BB143" s="16" t="s">
        <v>256</v>
      </c>
      <c r="BC143" s="16" t="s">
        <v>27</v>
      </c>
      <c r="BD143" s="13"/>
    </row>
    <row r="144" spans="1:60" ht="11.25" customHeight="1" x14ac:dyDescent="0.2">
      <c r="A144" s="215"/>
      <c r="B144" s="191"/>
      <c r="C144" s="212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7">
        <v>2</v>
      </c>
      <c r="U144" s="17">
        <v>2</v>
      </c>
      <c r="V144" s="18">
        <v>2</v>
      </c>
      <c r="W144" s="19">
        <v>2</v>
      </c>
      <c r="X144" s="1"/>
      <c r="Y144" s="17">
        <v>2</v>
      </c>
      <c r="Z144" s="17">
        <v>2</v>
      </c>
      <c r="AA144" s="18">
        <v>2</v>
      </c>
      <c r="AB144" s="19">
        <v>2</v>
      </c>
      <c r="AC144" s="5"/>
      <c r="AH144" s="5"/>
      <c r="AI144" s="48"/>
      <c r="AJ144" s="5"/>
      <c r="AK144" s="17">
        <v>2</v>
      </c>
      <c r="AL144" s="17">
        <v>2</v>
      </c>
      <c r="AM144" s="18">
        <v>2</v>
      </c>
      <c r="AN144" s="19">
        <v>2</v>
      </c>
      <c r="AO144" s="5"/>
      <c r="AT144" s="1"/>
      <c r="AU144" s="17">
        <v>2</v>
      </c>
      <c r="AV144" s="17">
        <v>2</v>
      </c>
      <c r="AW144" s="18">
        <v>2</v>
      </c>
      <c r="AX144" s="19">
        <v>2</v>
      </c>
      <c r="AY144" s="1"/>
      <c r="AZ144" s="17">
        <v>2</v>
      </c>
      <c r="BA144" s="17">
        <v>2</v>
      </c>
      <c r="BB144" s="18">
        <v>2</v>
      </c>
      <c r="BC144" s="19">
        <v>2</v>
      </c>
      <c r="BD144" s="13"/>
    </row>
    <row r="145" spans="1:60" ht="10.5" customHeight="1" x14ac:dyDescent="0.2">
      <c r="A145" s="215"/>
      <c r="B145" s="19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80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1"/>
      <c r="AE145" s="181"/>
      <c r="AF145" s="181"/>
      <c r="AG145" s="181"/>
      <c r="AH145" s="181"/>
      <c r="AI145" s="49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13"/>
    </row>
    <row r="146" spans="1:60" ht="27.75" customHeight="1" x14ac:dyDescent="0.2">
      <c r="A146" s="215"/>
      <c r="B146" s="191"/>
      <c r="C146" s="224" t="s">
        <v>257</v>
      </c>
      <c r="D146" s="10"/>
      <c r="E146" s="182" t="s">
        <v>13</v>
      </c>
      <c r="F146" s="179"/>
      <c r="G146" s="12"/>
      <c r="H146" s="12" t="s">
        <v>258</v>
      </c>
      <c r="I146" s="10"/>
      <c r="J146" s="182" t="s">
        <v>13</v>
      </c>
      <c r="K146" s="179"/>
      <c r="L146" s="12"/>
      <c r="M146" s="12" t="s">
        <v>259</v>
      </c>
      <c r="N146" s="10"/>
      <c r="O146" s="182" t="s">
        <v>13</v>
      </c>
      <c r="P146" s="179"/>
      <c r="Q146" s="12" t="s">
        <v>115</v>
      </c>
      <c r="R146" s="36" t="s">
        <v>260</v>
      </c>
      <c r="S146" s="10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54"/>
      <c r="AJ146" s="5"/>
      <c r="AK146" s="5"/>
      <c r="AL146" s="5"/>
      <c r="AM146" s="5"/>
      <c r="AN146" s="5"/>
      <c r="AO146" s="5"/>
      <c r="AT146" s="5"/>
      <c r="AU146" s="182" t="s">
        <v>13</v>
      </c>
      <c r="AV146" s="179"/>
      <c r="AW146" s="12" t="s">
        <v>115</v>
      </c>
      <c r="AX146" s="36" t="s">
        <v>261</v>
      </c>
      <c r="AY146" s="5"/>
      <c r="AZ146" s="185" t="s">
        <v>13</v>
      </c>
      <c r="BA146" s="179"/>
      <c r="BB146" s="17" t="s">
        <v>262</v>
      </c>
      <c r="BC146" s="40" t="s">
        <v>263</v>
      </c>
      <c r="BD146" s="13"/>
      <c r="BE146" s="9">
        <f>+H149+M149+R149</f>
        <v>4</v>
      </c>
      <c r="BF146" s="6">
        <f>+(100%*BE146)/99</f>
        <v>4.0404040404040407E-2</v>
      </c>
      <c r="BG146" s="9">
        <f>+AX149+BC149</f>
        <v>4</v>
      </c>
      <c r="BH146" s="6">
        <f>+(100%*BG146)/63</f>
        <v>6.3492063492063489E-2</v>
      </c>
    </row>
    <row r="147" spans="1:60" ht="20.25" customHeight="1" x14ac:dyDescent="0.2">
      <c r="A147" s="215"/>
      <c r="B147" s="191"/>
      <c r="C147" s="211"/>
      <c r="D147" s="10"/>
      <c r="E147" s="228" t="s">
        <v>264</v>
      </c>
      <c r="F147" s="178"/>
      <c r="G147" s="178"/>
      <c r="H147" s="179"/>
      <c r="I147" s="10"/>
      <c r="J147" s="228" t="s">
        <v>265</v>
      </c>
      <c r="K147" s="178"/>
      <c r="L147" s="178"/>
      <c r="M147" s="179"/>
      <c r="N147" s="10"/>
      <c r="O147" s="265" t="s">
        <v>266</v>
      </c>
      <c r="P147" s="178"/>
      <c r="Q147" s="178"/>
      <c r="R147" s="179"/>
      <c r="S147" s="10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55"/>
      <c r="AJ147" s="5"/>
      <c r="AK147" s="5"/>
      <c r="AL147" s="5"/>
      <c r="AM147" s="5"/>
      <c r="AN147" s="5"/>
      <c r="AO147" s="5"/>
      <c r="AT147" s="5"/>
      <c r="AU147" s="265" t="s">
        <v>267</v>
      </c>
      <c r="AV147" s="178"/>
      <c r="AW147" s="178"/>
      <c r="AX147" s="179"/>
      <c r="AY147" s="5"/>
      <c r="AZ147" s="265" t="s">
        <v>268</v>
      </c>
      <c r="BA147" s="178"/>
      <c r="BB147" s="178"/>
      <c r="BC147" s="179"/>
      <c r="BD147" s="13"/>
    </row>
    <row r="148" spans="1:60" ht="11.25" customHeight="1" x14ac:dyDescent="0.2">
      <c r="A148" s="215"/>
      <c r="B148" s="191"/>
      <c r="C148" s="211"/>
      <c r="D148" s="10"/>
      <c r="E148" s="16" t="s">
        <v>24</v>
      </c>
      <c r="F148" s="16" t="s">
        <v>25</v>
      </c>
      <c r="G148" s="16" t="s">
        <v>269</v>
      </c>
      <c r="H148" s="16" t="s">
        <v>27</v>
      </c>
      <c r="I148" s="10"/>
      <c r="J148" s="16" t="s">
        <v>24</v>
      </c>
      <c r="K148" s="16" t="s">
        <v>25</v>
      </c>
      <c r="L148" s="16" t="s">
        <v>270</v>
      </c>
      <c r="M148" s="16" t="s">
        <v>27</v>
      </c>
      <c r="N148" s="10"/>
      <c r="O148" s="16" t="s">
        <v>24</v>
      </c>
      <c r="P148" s="16" t="s">
        <v>25</v>
      </c>
      <c r="Q148" s="16" t="s">
        <v>271</v>
      </c>
      <c r="R148" s="16" t="s">
        <v>27</v>
      </c>
      <c r="S148" s="10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49"/>
      <c r="AJ148" s="5"/>
      <c r="AK148" s="5"/>
      <c r="AL148" s="5"/>
      <c r="AM148" s="5"/>
      <c r="AN148" s="5"/>
      <c r="AO148" s="5"/>
      <c r="AT148" s="5"/>
      <c r="AU148" s="16" t="s">
        <v>24</v>
      </c>
      <c r="AV148" s="16" t="s">
        <v>25</v>
      </c>
      <c r="AW148" s="16" t="s">
        <v>272</v>
      </c>
      <c r="AX148" s="16" t="s">
        <v>27</v>
      </c>
      <c r="AY148" s="5"/>
      <c r="AZ148" s="16" t="s">
        <v>24</v>
      </c>
      <c r="BA148" s="16" t="s">
        <v>25</v>
      </c>
      <c r="BB148" s="16" t="s">
        <v>273</v>
      </c>
      <c r="BC148" s="16" t="s">
        <v>27</v>
      </c>
      <c r="BD148" s="13"/>
    </row>
    <row r="149" spans="1:60" ht="11.25" customHeight="1" x14ac:dyDescent="0.2">
      <c r="A149" s="216"/>
      <c r="B149" s="241"/>
      <c r="C149" s="212"/>
      <c r="D149" s="10"/>
      <c r="E149" s="17">
        <v>1</v>
      </c>
      <c r="F149" s="17">
        <v>2</v>
      </c>
      <c r="G149" s="18">
        <v>0</v>
      </c>
      <c r="H149" s="19">
        <v>1</v>
      </c>
      <c r="I149" s="10"/>
      <c r="J149" s="17">
        <v>1</v>
      </c>
      <c r="K149" s="17">
        <v>2</v>
      </c>
      <c r="L149" s="18">
        <v>0</v>
      </c>
      <c r="M149" s="19">
        <v>1</v>
      </c>
      <c r="N149" s="10"/>
      <c r="O149" s="17">
        <v>2</v>
      </c>
      <c r="P149" s="17">
        <v>4</v>
      </c>
      <c r="Q149" s="18">
        <v>0</v>
      </c>
      <c r="R149" s="19">
        <v>2</v>
      </c>
      <c r="S149" s="10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49"/>
      <c r="AJ149" s="5"/>
      <c r="AK149" s="5"/>
      <c r="AL149" s="5"/>
      <c r="AM149" s="5"/>
      <c r="AN149" s="5"/>
      <c r="AO149" s="5"/>
      <c r="AT149" s="5"/>
      <c r="AU149" s="17">
        <v>2</v>
      </c>
      <c r="AV149" s="17">
        <v>2</v>
      </c>
      <c r="AW149" s="18">
        <v>2</v>
      </c>
      <c r="AX149" s="19">
        <v>2</v>
      </c>
      <c r="AY149" s="5"/>
      <c r="AZ149" s="17">
        <v>2</v>
      </c>
      <c r="BA149" s="17">
        <v>2</v>
      </c>
      <c r="BB149" s="18">
        <v>2</v>
      </c>
      <c r="BC149" s="19">
        <v>2</v>
      </c>
      <c r="BD149" s="13"/>
    </row>
    <row r="150" spans="1:60" ht="16.5" customHeight="1" x14ac:dyDescent="0.2">
      <c r="B150" s="56"/>
      <c r="C150" s="57"/>
      <c r="D150" s="28"/>
      <c r="E150" s="58"/>
      <c r="F150" s="58"/>
      <c r="G150" s="5"/>
      <c r="H150" s="23"/>
      <c r="I150" s="5"/>
      <c r="J150" s="58"/>
      <c r="K150" s="58"/>
      <c r="L150" s="5"/>
      <c r="M150" s="23"/>
      <c r="N150" s="1"/>
      <c r="O150" s="58"/>
      <c r="P150" s="58"/>
      <c r="Q150" s="5"/>
      <c r="R150" s="23"/>
      <c r="S150" s="1"/>
      <c r="T150" s="269"/>
      <c r="U150" s="181"/>
      <c r="V150" s="181"/>
      <c r="W150" s="181"/>
      <c r="X150" s="5"/>
      <c r="Y150" s="58"/>
      <c r="Z150" s="58"/>
      <c r="AA150" s="5"/>
      <c r="AB150" s="23"/>
      <c r="AC150" s="1"/>
      <c r="AD150" s="58"/>
      <c r="AE150" s="58"/>
      <c r="AF150" s="5"/>
      <c r="AG150" s="23"/>
      <c r="AH150" s="5"/>
      <c r="AI150" s="49"/>
      <c r="AJ150" s="1"/>
      <c r="AK150" s="58"/>
      <c r="AL150" s="58"/>
      <c r="AM150" s="5"/>
      <c r="AN150" s="5"/>
      <c r="AO150" s="1"/>
      <c r="AP150" s="58"/>
      <c r="AQ150" s="58"/>
      <c r="AR150" s="5"/>
      <c r="AS150" s="5"/>
      <c r="AT150" s="1"/>
      <c r="AU150" s="58"/>
      <c r="AV150" s="58"/>
      <c r="AW150" s="5"/>
      <c r="AX150" s="5"/>
      <c r="AY150" s="1"/>
      <c r="AZ150" s="58"/>
      <c r="BA150" s="58"/>
      <c r="BB150" s="5"/>
      <c r="BC150" s="5"/>
      <c r="BD150" s="4"/>
    </row>
    <row r="151" spans="1:60" ht="16.5" customHeight="1" x14ac:dyDescent="0.2">
      <c r="B151" s="225" t="s">
        <v>274</v>
      </c>
      <c r="C151" s="226"/>
      <c r="D151" s="28"/>
      <c r="E151" s="59">
        <f t="shared" ref="E151:F151" si="0">(E139+E126+E149+E65+E75+E35+J25+E20+E15)</f>
        <v>16</v>
      </c>
      <c r="F151" s="60">
        <f t="shared" si="0"/>
        <v>20</v>
      </c>
      <c r="G151" s="61">
        <f>(G139+G126+G149+G65+G75+G35+G20+G15)</f>
        <v>12</v>
      </c>
      <c r="H151" s="62">
        <f>(H139+H126+H149+H75+H65+H35+H20+H15)</f>
        <v>14</v>
      </c>
      <c r="I151" s="5"/>
      <c r="J151" s="63">
        <f>(J65+J126+J149+J80+J35+J40+J20+J15)</f>
        <v>15</v>
      </c>
      <c r="K151" s="60">
        <f t="shared" ref="K151:L151" si="1">(K65+K126+K149+K80+K35+K25+K40+K20+K15)</f>
        <v>18</v>
      </c>
      <c r="L151" s="61">
        <f t="shared" si="1"/>
        <v>12</v>
      </c>
      <c r="M151" s="62">
        <f>(M126+M149+M80+M65+M35+M40+M25+M20+M15)</f>
        <v>17</v>
      </c>
      <c r="N151" s="1"/>
      <c r="O151" s="63">
        <f>(O149+O134+O75+O15+AD30+O45+O35)</f>
        <v>14</v>
      </c>
      <c r="P151" s="60">
        <f t="shared" ref="P151:Q151" si="2">(P149+P134+P75+P15+AE30+P45+P40+P35)</f>
        <v>20</v>
      </c>
      <c r="Q151" s="61">
        <f t="shared" si="2"/>
        <v>10</v>
      </c>
      <c r="R151" s="62">
        <f>(R149+R134+R75+R45+R40+R35+R15)</f>
        <v>14</v>
      </c>
      <c r="S151" s="1"/>
      <c r="T151" s="59">
        <f>(T144+T139+T134+T85+T80+T55+T25+T35)</f>
        <v>17</v>
      </c>
      <c r="U151" s="60">
        <f>(P149+U144+U139+U134+U85+U80+U55+U35)</f>
        <v>20</v>
      </c>
      <c r="V151" s="61">
        <f>(V144+V139+V134+V25+V85+V80+V55+V35)</f>
        <v>11</v>
      </c>
      <c r="W151" s="62">
        <f>(W144+W139+W134+W85+W80+W55+W35+W25)</f>
        <v>17</v>
      </c>
      <c r="X151" s="5"/>
      <c r="Y151" s="63">
        <f>(Y144+Y134+Y139+Y110+Y95+Y75+Y115+Y30)</f>
        <v>15</v>
      </c>
      <c r="Z151" s="60">
        <f t="shared" ref="Z151:AA151" si="3">(Z144+Z134+Z139+Z110+Z95+Z75+Z115+Z105+Z30)</f>
        <v>22</v>
      </c>
      <c r="AA151" s="61">
        <f t="shared" si="3"/>
        <v>12</v>
      </c>
      <c r="AB151" s="62">
        <f>(AB144+AB139+AB134+AB115+AB110+AB105+AB95+AB75+AB30)</f>
        <v>18</v>
      </c>
      <c r="AC151" s="1"/>
      <c r="AD151" s="64">
        <f>(AD110+AD100+AD95+AD75+AD30+AD25)</f>
        <v>13</v>
      </c>
      <c r="AE151" s="60">
        <f>(AE25+AV110+AE100+AE95+AE75+AE110+AE30)</f>
        <v>15</v>
      </c>
      <c r="AF151" s="61">
        <f>(AF100+AF95+AF75+AF110+AF30+AF25)</f>
        <v>10</v>
      </c>
      <c r="AG151" s="62">
        <f>(AG110+AG100+AG95+AG75+AG30+AG25)</f>
        <v>13</v>
      </c>
      <c r="AH151" s="5"/>
      <c r="AI151" s="49"/>
      <c r="AJ151" s="1"/>
      <c r="AK151" s="65">
        <f>(AK120+AK115+AK100+AK95+AK65+AK144+AK70)</f>
        <v>15</v>
      </c>
      <c r="AL151" s="66">
        <f>(AL120+AL115+AQ110+AQ105+AL100+AL95+AL65+AL144+AL70)</f>
        <v>19</v>
      </c>
      <c r="AM151" s="67">
        <f>(AM120+AM115+AM100+AM95+AM65+AM144+AM70)</f>
        <v>15</v>
      </c>
      <c r="AN151" s="68">
        <f>(AN144+AN120+AN115+AN100+AN95+AN70+AN65)</f>
        <v>15</v>
      </c>
      <c r="AO151" s="1"/>
      <c r="AP151" s="65">
        <f>(AP115+AP70+AP65+AP15+AP139+AP110+AP105)</f>
        <v>14</v>
      </c>
      <c r="AQ151" s="66">
        <f>(AQ115+AQ65+AQ70+AQ15+AQ139+AQ110+AQ105)</f>
        <v>14</v>
      </c>
      <c r="AR151" s="67">
        <f>(AR15+AR65+AR70+AR105+AR110+AR115+AR139)</f>
        <v>11</v>
      </c>
      <c r="AS151" s="68">
        <f>(AS139+AS115+AS110+AS105+AS70+AS65+AS15)</f>
        <v>14</v>
      </c>
      <c r="AT151" s="1"/>
      <c r="AU151" s="65">
        <f>(AU134+AU85+AU80+AU75+AU149+AU144+AU139+AU110+AU105+AU60)</f>
        <v>19</v>
      </c>
      <c r="AV151" s="66">
        <f>(AV134+AV85+AV80+AV60+AV149+AV144+AV139+AV110+AV105)</f>
        <v>15</v>
      </c>
      <c r="AW151" s="67">
        <f>(AW60+AW75+AW80+AW85+AW105+AW110+AW134+AW139+AW144+AW149)</f>
        <v>17</v>
      </c>
      <c r="AX151" s="69">
        <f>(AX149+AX144+AX139+AX134+AX110+AX105+AX75+AX80+AX85+AX60)</f>
        <v>18</v>
      </c>
      <c r="AY151" s="1"/>
      <c r="AZ151" s="70">
        <f t="shared" ref="AZ151:BC151" si="4">(AZ149+AZ144+AZ60)</f>
        <v>6</v>
      </c>
      <c r="BA151" s="71">
        <f t="shared" si="4"/>
        <v>6</v>
      </c>
      <c r="BB151" s="72">
        <f t="shared" si="4"/>
        <v>6</v>
      </c>
      <c r="BC151" s="73">
        <f t="shared" si="4"/>
        <v>6</v>
      </c>
      <c r="BD151" s="4"/>
    </row>
    <row r="152" spans="1:60" ht="35.25" customHeight="1" x14ac:dyDescent="0.2">
      <c r="B152" s="227" t="s">
        <v>275</v>
      </c>
      <c r="C152" s="226"/>
      <c r="D152" s="74"/>
      <c r="E152" s="271" t="s">
        <v>276</v>
      </c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41"/>
      <c r="AH152" s="75"/>
      <c r="AI152" s="76"/>
      <c r="AJ152" s="75"/>
      <c r="AK152" s="266" t="s">
        <v>277</v>
      </c>
      <c r="AL152" s="267"/>
      <c r="AM152" s="267"/>
      <c r="AN152" s="267"/>
      <c r="AO152" s="267"/>
      <c r="AP152" s="267"/>
      <c r="AQ152" s="267"/>
      <c r="AR152" s="267"/>
      <c r="AS152" s="267"/>
      <c r="AT152" s="267"/>
      <c r="AU152" s="267"/>
      <c r="AV152" s="267"/>
      <c r="AW152" s="267"/>
      <c r="AX152" s="267"/>
      <c r="AY152" s="267"/>
      <c r="AZ152" s="267"/>
      <c r="BA152" s="267"/>
      <c r="BB152" s="267"/>
      <c r="BC152" s="226"/>
      <c r="BD152" s="4"/>
      <c r="BE152" s="9">
        <f>SUM(BE12:BE151)</f>
        <v>93</v>
      </c>
      <c r="BG152" s="9">
        <f>SUM(BG12:BG151)</f>
        <v>53</v>
      </c>
    </row>
    <row r="153" spans="1:60" ht="11.25" customHeight="1" x14ac:dyDescent="0.2">
      <c r="B153" s="24"/>
      <c r="C153" s="24"/>
      <c r="D153" s="2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2"/>
      <c r="AJ153" s="2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</row>
    <row r="154" spans="1:60" ht="11.25" customHeight="1" x14ac:dyDescent="0.2">
      <c r="B154" s="24"/>
      <c r="C154" s="24"/>
      <c r="D154" s="2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2"/>
      <c r="AJ154" s="1"/>
      <c r="AK154" s="1"/>
      <c r="AL154" s="1"/>
      <c r="AM154" s="1">
        <f>(AN151+AS151+AX151+BC151+4+6)</f>
        <v>63</v>
      </c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9">
        <f>93+6</f>
        <v>99</v>
      </c>
      <c r="BG154" s="9">
        <f>53+10</f>
        <v>63</v>
      </c>
    </row>
    <row r="155" spans="1:60" ht="11.25" customHeight="1" x14ac:dyDescent="0.2">
      <c r="B155" s="1"/>
      <c r="C155" s="77" t="s">
        <v>13</v>
      </c>
      <c r="D155" s="78"/>
      <c r="E155" s="229" t="s">
        <v>278</v>
      </c>
      <c r="F155" s="230"/>
      <c r="G155" s="230"/>
      <c r="H155" s="230"/>
      <c r="I155" s="231"/>
      <c r="J155" s="1"/>
      <c r="K155" s="1"/>
      <c r="L155" s="273" t="s">
        <v>279</v>
      </c>
      <c r="M155" s="178"/>
      <c r="N155" s="178"/>
      <c r="O155" s="179"/>
      <c r="P155" s="1"/>
      <c r="Q155" s="1"/>
      <c r="R155" s="1"/>
      <c r="S155" s="1"/>
      <c r="T155" s="1">
        <f>(H151+M151+R151+W151+AB151+AG151+5+1)</f>
        <v>99</v>
      </c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</row>
    <row r="156" spans="1:60" ht="11.25" customHeight="1" x14ac:dyDescent="0.2">
      <c r="B156" s="1"/>
      <c r="C156" s="79" t="s">
        <v>280</v>
      </c>
      <c r="D156" s="80"/>
      <c r="E156" s="232" t="s">
        <v>281</v>
      </c>
      <c r="F156" s="178"/>
      <c r="G156" s="178"/>
      <c r="H156" s="178"/>
      <c r="I156" s="23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</row>
    <row r="157" spans="1:60" ht="15.75" customHeight="1" x14ac:dyDescent="0.2">
      <c r="B157" s="1"/>
      <c r="C157" s="81" t="s">
        <v>24</v>
      </c>
      <c r="D157" s="80"/>
      <c r="E157" s="232" t="s">
        <v>282</v>
      </c>
      <c r="F157" s="178"/>
      <c r="G157" s="178"/>
      <c r="H157" s="178"/>
      <c r="I157" s="233"/>
      <c r="J157" s="1"/>
      <c r="K157" s="1"/>
      <c r="L157" s="274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81"/>
      <c r="AE157" s="181"/>
      <c r="AF157" s="2"/>
      <c r="AG157" s="189"/>
      <c r="AH157" s="190"/>
      <c r="AI157" s="190"/>
      <c r="AJ157" s="190"/>
      <c r="AK157" s="188"/>
      <c r="AL157" s="2"/>
      <c r="AM157" s="189"/>
      <c r="AN157" s="190"/>
      <c r="AO157" s="190"/>
      <c r="AP157" s="188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</row>
    <row r="158" spans="1:60" ht="24.75" customHeight="1" x14ac:dyDescent="0.2">
      <c r="B158" s="1"/>
      <c r="C158" s="82" t="s">
        <v>25</v>
      </c>
      <c r="D158" s="80"/>
      <c r="E158" s="232" t="s">
        <v>283</v>
      </c>
      <c r="F158" s="178"/>
      <c r="G158" s="178"/>
      <c r="H158" s="178"/>
      <c r="I158" s="23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</row>
    <row r="159" spans="1:60" ht="24.75" customHeight="1" x14ac:dyDescent="0.2">
      <c r="B159" s="1"/>
      <c r="C159" s="83" t="s">
        <v>30</v>
      </c>
      <c r="D159" s="80"/>
      <c r="E159" s="232" t="s">
        <v>284</v>
      </c>
      <c r="F159" s="178"/>
      <c r="G159" s="178"/>
      <c r="H159" s="178"/>
      <c r="I159" s="23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</row>
    <row r="160" spans="1:60" ht="11.25" customHeight="1" x14ac:dyDescent="0.2">
      <c r="B160" s="1"/>
      <c r="C160" s="84" t="s">
        <v>27</v>
      </c>
      <c r="D160" s="85"/>
      <c r="E160" s="234" t="s">
        <v>285</v>
      </c>
      <c r="F160" s="235"/>
      <c r="G160" s="235"/>
      <c r="H160" s="235"/>
      <c r="I160" s="23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</row>
    <row r="161" spans="2:56" ht="11.25" customHeight="1" x14ac:dyDescent="0.2"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</row>
    <row r="162" spans="2:56" ht="11.25" customHeight="1" x14ac:dyDescent="0.2"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</row>
    <row r="163" spans="2:56" ht="11.25" customHeight="1" x14ac:dyDescent="0.2"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</row>
    <row r="164" spans="2:56" ht="11.25" customHeight="1" x14ac:dyDescent="0.2"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</row>
    <row r="165" spans="2:56" ht="11.25" customHeight="1" x14ac:dyDescent="0.2"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</row>
    <row r="166" spans="2:56" ht="11.25" customHeight="1" x14ac:dyDescent="0.2"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</row>
    <row r="167" spans="2:56" ht="11.25" customHeight="1" x14ac:dyDescent="0.2"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</row>
    <row r="168" spans="2:56" ht="11.25" customHeight="1" x14ac:dyDescent="0.2">
      <c r="B168" s="1"/>
      <c r="C168" s="1"/>
      <c r="D168" s="2"/>
      <c r="E168" s="1"/>
      <c r="F168" s="1"/>
      <c r="G168" s="1"/>
      <c r="H168" s="1">
        <f>63+99</f>
        <v>162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</row>
    <row r="169" spans="2:56" ht="11.25" customHeight="1" x14ac:dyDescent="0.2"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</row>
    <row r="170" spans="2:56" ht="11.25" customHeight="1" x14ac:dyDescent="0.2"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</row>
    <row r="171" spans="2:56" ht="11.25" customHeight="1" x14ac:dyDescent="0.2"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</row>
    <row r="172" spans="2:56" ht="11.25" customHeight="1" x14ac:dyDescent="0.2"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</row>
    <row r="173" spans="2:56" ht="11.25" customHeight="1" x14ac:dyDescent="0.2"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</row>
    <row r="174" spans="2:56" ht="11.25" customHeight="1" x14ac:dyDescent="0.2"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</row>
    <row r="175" spans="2:56" ht="11.25" customHeight="1" x14ac:dyDescent="0.2"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</row>
    <row r="176" spans="2:56" ht="11.25" customHeight="1" x14ac:dyDescent="0.2"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</row>
    <row r="177" spans="2:56" ht="11.25" customHeight="1" x14ac:dyDescent="0.2"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</row>
    <row r="178" spans="2:56" ht="11.25" customHeight="1" x14ac:dyDescent="0.2"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</row>
    <row r="179" spans="2:56" ht="11.25" customHeight="1" x14ac:dyDescent="0.2"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</row>
    <row r="180" spans="2:56" ht="11.25" customHeight="1" x14ac:dyDescent="0.2"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</row>
    <row r="181" spans="2:56" ht="11.25" customHeight="1" x14ac:dyDescent="0.2"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</row>
    <row r="182" spans="2:56" ht="11.25" customHeight="1" x14ac:dyDescent="0.2"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</row>
    <row r="183" spans="2:56" ht="11.25" customHeight="1" x14ac:dyDescent="0.2"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</row>
    <row r="184" spans="2:56" ht="11.25" customHeight="1" x14ac:dyDescent="0.2"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</row>
    <row r="185" spans="2:56" ht="11.25" customHeight="1" x14ac:dyDescent="0.2"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</row>
    <row r="186" spans="2:56" ht="11.25" customHeight="1" x14ac:dyDescent="0.2"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</row>
    <row r="187" spans="2:56" ht="11.25" customHeight="1" x14ac:dyDescent="0.2"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</row>
    <row r="188" spans="2:56" ht="11.25" customHeight="1" x14ac:dyDescent="0.2"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</row>
    <row r="189" spans="2:56" ht="11.25" customHeight="1" x14ac:dyDescent="0.2"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</row>
    <row r="190" spans="2:56" ht="11.25" customHeight="1" x14ac:dyDescent="0.2"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</row>
    <row r="191" spans="2:56" ht="11.25" customHeight="1" x14ac:dyDescent="0.2"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</row>
    <row r="192" spans="2:56" ht="11.25" customHeight="1" x14ac:dyDescent="0.2"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</row>
    <row r="193" spans="2:56" ht="11.25" customHeight="1" x14ac:dyDescent="0.2"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</row>
    <row r="194" spans="2:56" ht="11.25" customHeight="1" x14ac:dyDescent="0.2"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</row>
    <row r="195" spans="2:56" ht="11.25" customHeight="1" x14ac:dyDescent="0.2"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</row>
    <row r="196" spans="2:56" ht="11.25" customHeight="1" x14ac:dyDescent="0.2"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</row>
    <row r="197" spans="2:56" ht="11.25" customHeight="1" x14ac:dyDescent="0.2"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</row>
    <row r="198" spans="2:56" ht="11.25" customHeight="1" x14ac:dyDescent="0.2"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</row>
    <row r="199" spans="2:56" ht="11.25" customHeight="1" x14ac:dyDescent="0.2"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</row>
    <row r="200" spans="2:56" ht="11.25" customHeight="1" x14ac:dyDescent="0.2"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</row>
    <row r="201" spans="2:56" ht="11.25" customHeight="1" x14ac:dyDescent="0.2"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</row>
    <row r="202" spans="2:56" ht="11.25" customHeight="1" x14ac:dyDescent="0.2"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</row>
    <row r="203" spans="2:56" ht="11.25" customHeight="1" x14ac:dyDescent="0.2"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</row>
    <row r="204" spans="2:56" ht="11.25" customHeight="1" x14ac:dyDescent="0.2"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</row>
    <row r="205" spans="2:56" ht="11.25" customHeight="1" x14ac:dyDescent="0.2"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</row>
    <row r="206" spans="2:56" ht="11.25" customHeight="1" x14ac:dyDescent="0.2"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</row>
    <row r="207" spans="2:56" ht="11.25" customHeight="1" x14ac:dyDescent="0.2"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</row>
    <row r="208" spans="2:56" ht="11.25" customHeight="1" x14ac:dyDescent="0.2"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</row>
    <row r="209" spans="2:56" ht="11.25" customHeight="1" x14ac:dyDescent="0.2"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</row>
    <row r="210" spans="2:56" ht="11.25" customHeight="1" x14ac:dyDescent="0.2"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</row>
    <row r="211" spans="2:56" ht="11.25" customHeight="1" x14ac:dyDescent="0.2"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</row>
    <row r="212" spans="2:56" ht="11.25" customHeight="1" x14ac:dyDescent="0.2"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</row>
    <row r="213" spans="2:56" ht="11.25" customHeight="1" x14ac:dyDescent="0.2"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</row>
    <row r="214" spans="2:56" ht="11.25" customHeight="1" x14ac:dyDescent="0.2"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</row>
    <row r="215" spans="2:56" ht="11.25" customHeight="1" x14ac:dyDescent="0.2"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</row>
    <row r="216" spans="2:56" ht="11.25" customHeight="1" x14ac:dyDescent="0.2"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</row>
    <row r="217" spans="2:56" ht="11.25" customHeight="1" x14ac:dyDescent="0.2"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</row>
    <row r="218" spans="2:56" ht="11.25" customHeight="1" x14ac:dyDescent="0.2"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</row>
    <row r="219" spans="2:56" ht="11.25" customHeight="1" x14ac:dyDescent="0.2"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</row>
    <row r="220" spans="2:56" ht="11.25" customHeight="1" x14ac:dyDescent="0.2"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</row>
    <row r="221" spans="2:56" ht="11.25" customHeight="1" x14ac:dyDescent="0.2"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</row>
    <row r="222" spans="2:56" ht="11.25" customHeight="1" x14ac:dyDescent="0.2"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</row>
    <row r="223" spans="2:56" ht="11.25" customHeight="1" x14ac:dyDescent="0.2"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</row>
    <row r="224" spans="2:56" ht="11.25" customHeight="1" x14ac:dyDescent="0.2"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</row>
    <row r="225" spans="2:56" ht="11.25" customHeight="1" x14ac:dyDescent="0.2"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</row>
    <row r="226" spans="2:56" ht="11.25" customHeight="1" x14ac:dyDescent="0.2"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</row>
    <row r="227" spans="2:56" ht="11.25" customHeight="1" x14ac:dyDescent="0.2"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</row>
    <row r="228" spans="2:56" ht="11.25" customHeight="1" x14ac:dyDescent="0.2"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</row>
    <row r="229" spans="2:56" ht="11.25" customHeight="1" x14ac:dyDescent="0.2"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</row>
    <row r="230" spans="2:56" ht="11.25" customHeight="1" x14ac:dyDescent="0.2"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</row>
    <row r="231" spans="2:56" ht="11.25" customHeight="1" x14ac:dyDescent="0.2"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</row>
    <row r="232" spans="2:56" ht="11.25" customHeight="1" x14ac:dyDescent="0.2"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</row>
    <row r="233" spans="2:56" ht="11.25" customHeight="1" x14ac:dyDescent="0.2"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</row>
    <row r="234" spans="2:56" ht="11.25" customHeight="1" x14ac:dyDescent="0.2"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</row>
    <row r="235" spans="2:56" ht="11.25" customHeight="1" x14ac:dyDescent="0.2"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</row>
    <row r="236" spans="2:56" ht="11.25" customHeight="1" x14ac:dyDescent="0.2"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</row>
    <row r="237" spans="2:56" ht="11.25" customHeight="1" x14ac:dyDescent="0.2"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</row>
    <row r="238" spans="2:56" ht="11.25" customHeight="1" x14ac:dyDescent="0.2"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</row>
    <row r="239" spans="2:56" ht="11.25" customHeight="1" x14ac:dyDescent="0.2"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</row>
    <row r="240" spans="2:56" ht="11.25" customHeight="1" x14ac:dyDescent="0.2"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</row>
    <row r="241" spans="2:56" ht="11.25" customHeight="1" x14ac:dyDescent="0.2"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</row>
    <row r="242" spans="2:56" ht="11.25" customHeight="1" x14ac:dyDescent="0.2"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</row>
    <row r="243" spans="2:56" ht="11.25" customHeight="1" x14ac:dyDescent="0.2"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</row>
    <row r="244" spans="2:56" ht="11.25" customHeight="1" x14ac:dyDescent="0.2"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</row>
    <row r="245" spans="2:56" ht="11.25" customHeight="1" x14ac:dyDescent="0.2"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</row>
    <row r="246" spans="2:56" ht="11.25" customHeight="1" x14ac:dyDescent="0.2"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</row>
    <row r="247" spans="2:56" ht="11.25" customHeight="1" x14ac:dyDescent="0.2"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</row>
    <row r="248" spans="2:56" ht="11.25" customHeight="1" x14ac:dyDescent="0.2"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</row>
    <row r="249" spans="2:56" ht="11.25" customHeight="1" x14ac:dyDescent="0.2"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</row>
    <row r="250" spans="2:56" ht="11.25" customHeight="1" x14ac:dyDescent="0.2"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</row>
    <row r="251" spans="2:56" ht="11.25" customHeight="1" x14ac:dyDescent="0.2"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</row>
    <row r="252" spans="2:56" ht="11.25" customHeight="1" x14ac:dyDescent="0.2"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</row>
    <row r="253" spans="2:56" ht="11.25" customHeight="1" x14ac:dyDescent="0.2"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</row>
    <row r="254" spans="2:56" ht="11.25" customHeight="1" x14ac:dyDescent="0.2"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</row>
    <row r="255" spans="2:56" ht="11.25" customHeight="1" x14ac:dyDescent="0.2"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</row>
    <row r="256" spans="2:56" ht="11.25" customHeight="1" x14ac:dyDescent="0.2"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</row>
    <row r="257" spans="2:56" ht="11.25" customHeight="1" x14ac:dyDescent="0.2"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</row>
    <row r="258" spans="2:56" ht="11.25" customHeight="1" x14ac:dyDescent="0.2"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</row>
    <row r="259" spans="2:56" ht="11.25" customHeight="1" x14ac:dyDescent="0.2"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</row>
    <row r="260" spans="2:56" ht="11.25" customHeight="1" x14ac:dyDescent="0.2"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</row>
    <row r="261" spans="2:56" ht="11.25" customHeight="1" x14ac:dyDescent="0.2"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</row>
    <row r="262" spans="2:56" ht="11.25" customHeight="1" x14ac:dyDescent="0.2"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</row>
    <row r="263" spans="2:56" ht="11.25" customHeight="1" x14ac:dyDescent="0.2"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</row>
    <row r="264" spans="2:56" ht="11.25" customHeight="1" x14ac:dyDescent="0.2"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</row>
    <row r="265" spans="2:56" ht="11.25" customHeight="1" x14ac:dyDescent="0.2"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</row>
    <row r="266" spans="2:56" ht="11.25" customHeight="1" x14ac:dyDescent="0.2"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</row>
    <row r="267" spans="2:56" ht="11.25" customHeight="1" x14ac:dyDescent="0.2"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</row>
    <row r="268" spans="2:56" ht="11.25" customHeight="1" x14ac:dyDescent="0.2"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</row>
    <row r="269" spans="2:56" ht="11.25" customHeight="1" x14ac:dyDescent="0.2"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</row>
    <row r="270" spans="2:56" ht="11.25" customHeight="1" x14ac:dyDescent="0.2"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</row>
    <row r="271" spans="2:56" ht="11.25" customHeight="1" x14ac:dyDescent="0.2"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</row>
    <row r="272" spans="2:56" ht="11.25" customHeight="1" x14ac:dyDescent="0.2"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</row>
    <row r="273" spans="2:56" ht="11.25" customHeight="1" x14ac:dyDescent="0.2"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</row>
    <row r="274" spans="2:56" ht="11.25" customHeight="1" x14ac:dyDescent="0.2"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</row>
    <row r="275" spans="2:56" ht="11.25" customHeight="1" x14ac:dyDescent="0.2"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</row>
    <row r="276" spans="2:56" ht="11.25" customHeight="1" x14ac:dyDescent="0.2"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</row>
    <row r="277" spans="2:56" ht="11.25" customHeight="1" x14ac:dyDescent="0.2"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</row>
    <row r="278" spans="2:56" ht="11.25" customHeight="1" x14ac:dyDescent="0.2"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</row>
    <row r="279" spans="2:56" ht="11.25" customHeight="1" x14ac:dyDescent="0.2"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</row>
    <row r="280" spans="2:56" ht="11.25" customHeight="1" x14ac:dyDescent="0.2"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</row>
    <row r="281" spans="2:56" ht="11.25" customHeight="1" x14ac:dyDescent="0.2"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</row>
    <row r="282" spans="2:56" ht="11.25" customHeight="1" x14ac:dyDescent="0.2"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</row>
    <row r="283" spans="2:56" ht="11.25" customHeight="1" x14ac:dyDescent="0.2"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</row>
    <row r="284" spans="2:56" ht="11.25" customHeight="1" x14ac:dyDescent="0.2"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</row>
    <row r="285" spans="2:56" ht="11.25" customHeight="1" x14ac:dyDescent="0.2"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</row>
    <row r="286" spans="2:56" ht="11.25" customHeight="1" x14ac:dyDescent="0.2"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</row>
    <row r="287" spans="2:56" ht="11.25" customHeight="1" x14ac:dyDescent="0.2"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</row>
    <row r="288" spans="2:56" ht="11.25" customHeight="1" x14ac:dyDescent="0.2"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</row>
    <row r="289" spans="2:56" ht="11.25" customHeight="1" x14ac:dyDescent="0.2"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</row>
    <row r="290" spans="2:56" ht="11.25" customHeight="1" x14ac:dyDescent="0.2"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</row>
    <row r="291" spans="2:56" ht="11.25" customHeight="1" x14ac:dyDescent="0.2"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</row>
    <row r="292" spans="2:56" ht="11.25" customHeight="1" x14ac:dyDescent="0.2"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</row>
    <row r="293" spans="2:56" ht="11.25" customHeight="1" x14ac:dyDescent="0.2"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</row>
    <row r="294" spans="2:56" ht="11.25" customHeight="1" x14ac:dyDescent="0.2"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</row>
    <row r="295" spans="2:56" ht="11.25" customHeight="1" x14ac:dyDescent="0.2"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</row>
    <row r="296" spans="2:56" ht="11.25" customHeight="1" x14ac:dyDescent="0.2"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</row>
    <row r="297" spans="2:56" ht="11.25" customHeight="1" x14ac:dyDescent="0.2"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</row>
    <row r="298" spans="2:56" ht="11.25" customHeight="1" x14ac:dyDescent="0.2"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</row>
    <row r="299" spans="2:56" ht="11.25" customHeight="1" x14ac:dyDescent="0.2"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</row>
    <row r="300" spans="2:56" ht="11.25" customHeight="1" x14ac:dyDescent="0.2"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</row>
    <row r="301" spans="2:56" ht="11.25" customHeight="1" x14ac:dyDescent="0.2"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</row>
    <row r="302" spans="2:56" ht="11.25" customHeight="1" x14ac:dyDescent="0.2"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</row>
    <row r="303" spans="2:56" ht="11.25" customHeight="1" x14ac:dyDescent="0.2"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</row>
    <row r="304" spans="2:56" ht="11.25" customHeight="1" x14ac:dyDescent="0.2"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</row>
    <row r="305" spans="2:56" ht="11.25" customHeight="1" x14ac:dyDescent="0.2"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</row>
    <row r="306" spans="2:56" ht="11.25" customHeight="1" x14ac:dyDescent="0.2"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</row>
    <row r="307" spans="2:56" ht="11.25" customHeight="1" x14ac:dyDescent="0.2"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</row>
    <row r="308" spans="2:56" ht="11.25" customHeight="1" x14ac:dyDescent="0.2"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</row>
    <row r="309" spans="2:56" ht="11.25" customHeight="1" x14ac:dyDescent="0.2"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</row>
    <row r="310" spans="2:56" ht="11.25" customHeight="1" x14ac:dyDescent="0.2"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</row>
    <row r="311" spans="2:56" ht="11.25" customHeight="1" x14ac:dyDescent="0.2"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</row>
    <row r="312" spans="2:56" ht="11.25" customHeight="1" x14ac:dyDescent="0.2"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</row>
    <row r="313" spans="2:56" ht="11.25" customHeight="1" x14ac:dyDescent="0.2"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</row>
    <row r="314" spans="2:56" ht="11.25" customHeight="1" x14ac:dyDescent="0.2"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</row>
    <row r="315" spans="2:56" ht="11.25" customHeight="1" x14ac:dyDescent="0.2"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</row>
    <row r="316" spans="2:56" ht="11.25" customHeight="1" x14ac:dyDescent="0.2"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</row>
    <row r="317" spans="2:56" ht="11.25" customHeight="1" x14ac:dyDescent="0.2"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</row>
    <row r="318" spans="2:56" ht="11.25" customHeight="1" x14ac:dyDescent="0.2"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</row>
    <row r="319" spans="2:56" ht="11.25" customHeight="1" x14ac:dyDescent="0.2"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</row>
    <row r="320" spans="2:56" ht="11.25" customHeight="1" x14ac:dyDescent="0.2"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</row>
    <row r="321" spans="2:56" ht="11.25" customHeight="1" x14ac:dyDescent="0.2"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</row>
    <row r="322" spans="2:56" ht="11.25" customHeight="1" x14ac:dyDescent="0.2"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</row>
    <row r="323" spans="2:56" ht="11.25" customHeight="1" x14ac:dyDescent="0.2"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</row>
    <row r="324" spans="2:56" ht="11.25" customHeight="1" x14ac:dyDescent="0.2"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</row>
    <row r="325" spans="2:56" ht="11.25" customHeight="1" x14ac:dyDescent="0.2"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</row>
    <row r="326" spans="2:56" ht="11.25" customHeight="1" x14ac:dyDescent="0.2"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</row>
    <row r="327" spans="2:56" ht="11.25" customHeight="1" x14ac:dyDescent="0.2"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</row>
    <row r="328" spans="2:56" ht="11.25" customHeight="1" x14ac:dyDescent="0.2"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</row>
    <row r="329" spans="2:56" ht="11.25" customHeight="1" x14ac:dyDescent="0.2"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</row>
    <row r="330" spans="2:56" ht="11.25" customHeight="1" x14ac:dyDescent="0.2"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</row>
    <row r="331" spans="2:56" ht="11.25" customHeight="1" x14ac:dyDescent="0.2"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</row>
    <row r="332" spans="2:56" ht="11.25" customHeight="1" x14ac:dyDescent="0.2"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</row>
    <row r="333" spans="2:56" ht="11.25" customHeight="1" x14ac:dyDescent="0.2"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</row>
    <row r="334" spans="2:56" ht="11.25" customHeight="1" x14ac:dyDescent="0.2"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</row>
    <row r="335" spans="2:56" ht="11.25" customHeight="1" x14ac:dyDescent="0.2"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</row>
    <row r="336" spans="2:56" ht="11.25" customHeight="1" x14ac:dyDescent="0.2"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</row>
    <row r="337" spans="2:56" ht="11.25" customHeight="1" x14ac:dyDescent="0.2"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</row>
    <row r="338" spans="2:56" ht="11.25" customHeight="1" x14ac:dyDescent="0.2"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</row>
    <row r="339" spans="2:56" ht="11.25" customHeight="1" x14ac:dyDescent="0.2"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</row>
    <row r="340" spans="2:56" ht="11.25" customHeight="1" x14ac:dyDescent="0.2"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</row>
    <row r="341" spans="2:56" ht="11.25" customHeight="1" x14ac:dyDescent="0.2"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</row>
    <row r="342" spans="2:56" ht="11.25" customHeight="1" x14ac:dyDescent="0.2"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</row>
    <row r="343" spans="2:56" ht="11.25" customHeight="1" x14ac:dyDescent="0.2"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</row>
    <row r="344" spans="2:56" ht="11.25" customHeight="1" x14ac:dyDescent="0.2"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</row>
    <row r="345" spans="2:56" ht="11.25" customHeight="1" x14ac:dyDescent="0.2"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</row>
    <row r="346" spans="2:56" ht="11.25" customHeight="1" x14ac:dyDescent="0.2"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</row>
    <row r="347" spans="2:56" ht="11.25" customHeight="1" x14ac:dyDescent="0.2"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</row>
    <row r="348" spans="2:56" ht="11.25" customHeight="1" x14ac:dyDescent="0.2"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</row>
    <row r="349" spans="2:56" ht="11.25" customHeight="1" x14ac:dyDescent="0.2"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</row>
    <row r="350" spans="2:56" ht="11.25" customHeight="1" x14ac:dyDescent="0.2"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</row>
    <row r="351" spans="2:56" ht="11.25" customHeight="1" x14ac:dyDescent="0.2"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</row>
    <row r="352" spans="2:56" ht="11.25" customHeight="1" x14ac:dyDescent="0.2"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</row>
    <row r="353" spans="2:56" ht="11.25" customHeight="1" x14ac:dyDescent="0.2"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</row>
    <row r="354" spans="2:56" ht="11.25" customHeight="1" x14ac:dyDescent="0.2"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</row>
    <row r="355" spans="2:56" ht="11.25" customHeight="1" x14ac:dyDescent="0.2"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</row>
    <row r="356" spans="2:56" ht="11.25" customHeight="1" x14ac:dyDescent="0.2"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</row>
    <row r="357" spans="2:56" ht="11.25" customHeight="1" x14ac:dyDescent="0.2"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</row>
    <row r="358" spans="2:56" ht="11.25" customHeight="1" x14ac:dyDescent="0.2"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</row>
    <row r="359" spans="2:56" ht="11.25" customHeight="1" x14ac:dyDescent="0.2"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</row>
    <row r="360" spans="2:56" ht="11.25" customHeight="1" x14ac:dyDescent="0.2"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</row>
    <row r="361" spans="2:56" ht="11.25" customHeight="1" x14ac:dyDescent="0.2"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</row>
    <row r="362" spans="2:56" ht="11.25" customHeight="1" x14ac:dyDescent="0.2"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</row>
    <row r="363" spans="2:56" ht="11.25" customHeight="1" x14ac:dyDescent="0.2"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</row>
    <row r="364" spans="2:56" ht="11.25" customHeight="1" x14ac:dyDescent="0.2"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</row>
    <row r="365" spans="2:56" ht="11.25" customHeight="1" x14ac:dyDescent="0.2"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</row>
    <row r="366" spans="2:56" ht="11.25" customHeight="1" x14ac:dyDescent="0.2"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</row>
    <row r="367" spans="2:56" ht="11.25" customHeight="1" x14ac:dyDescent="0.2"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</row>
    <row r="368" spans="2:56" ht="11.25" customHeight="1" x14ac:dyDescent="0.2"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</row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3">
    <mergeCell ref="AM157:AP157"/>
    <mergeCell ref="Y141:Z141"/>
    <mergeCell ref="AK141:AL141"/>
    <mergeCell ref="Y142:AB142"/>
    <mergeCell ref="AK142:AN142"/>
    <mergeCell ref="T145:AH145"/>
    <mergeCell ref="J146:K146"/>
    <mergeCell ref="O146:P146"/>
    <mergeCell ref="T136:U136"/>
    <mergeCell ref="T141:U141"/>
    <mergeCell ref="T142:W142"/>
    <mergeCell ref="T150:W150"/>
    <mergeCell ref="T132:W132"/>
    <mergeCell ref="Y132:AB132"/>
    <mergeCell ref="E135:AH135"/>
    <mergeCell ref="Y136:Z136"/>
    <mergeCell ref="T137:W137"/>
    <mergeCell ref="Y137:AB137"/>
    <mergeCell ref="T140:AH140"/>
    <mergeCell ref="J147:M147"/>
    <mergeCell ref="O147:R147"/>
    <mergeCell ref="AU141:AV141"/>
    <mergeCell ref="AU142:AX142"/>
    <mergeCell ref="AZ142:BC142"/>
    <mergeCell ref="AU146:AV146"/>
    <mergeCell ref="AZ146:BA146"/>
    <mergeCell ref="AU147:AX147"/>
    <mergeCell ref="AZ147:BC147"/>
    <mergeCell ref="AK152:BC152"/>
    <mergeCell ref="AP107:AQ107"/>
    <mergeCell ref="AP112:AQ112"/>
    <mergeCell ref="AW122:BA122"/>
    <mergeCell ref="AU132:AX132"/>
    <mergeCell ref="AP137:AS137"/>
    <mergeCell ref="AU137:AX137"/>
    <mergeCell ref="AZ141:BA141"/>
    <mergeCell ref="AD22:AE22"/>
    <mergeCell ref="E32:F32"/>
    <mergeCell ref="E62:F62"/>
    <mergeCell ref="O42:P42"/>
    <mergeCell ref="O43:R43"/>
    <mergeCell ref="O47:P47"/>
    <mergeCell ref="O48:R48"/>
    <mergeCell ref="J51:W51"/>
    <mergeCell ref="T53:W53"/>
    <mergeCell ref="J62:K62"/>
    <mergeCell ref="AZ57:BA57"/>
    <mergeCell ref="AU58:AX58"/>
    <mergeCell ref="AZ58:BC58"/>
    <mergeCell ref="AK62:AL62"/>
    <mergeCell ref="AP62:AQ62"/>
    <mergeCell ref="AU62:AX70"/>
    <mergeCell ref="AP68:AS68"/>
    <mergeCell ref="I1:BC1"/>
    <mergeCell ref="I2:BC2"/>
    <mergeCell ref="I3:BC3"/>
    <mergeCell ref="I4:BC4"/>
    <mergeCell ref="I5:BC5"/>
    <mergeCell ref="E7:AG7"/>
    <mergeCell ref="AK7:BC7"/>
    <mergeCell ref="J12:K12"/>
    <mergeCell ref="O12:P12"/>
    <mergeCell ref="AD12:AG16"/>
    <mergeCell ref="AK12:AN15"/>
    <mergeCell ref="AP12:AQ12"/>
    <mergeCell ref="O13:R13"/>
    <mergeCell ref="AP13:AS13"/>
    <mergeCell ref="E16:H16"/>
    <mergeCell ref="E17:F17"/>
    <mergeCell ref="J13:M13"/>
    <mergeCell ref="E160:I160"/>
    <mergeCell ref="E124:H124"/>
    <mergeCell ref="C131:C139"/>
    <mergeCell ref="E131:F131"/>
    <mergeCell ref="E132:H132"/>
    <mergeCell ref="E136:F136"/>
    <mergeCell ref="E137:H137"/>
    <mergeCell ref="B141:B149"/>
    <mergeCell ref="AK63:AN63"/>
    <mergeCell ref="AK68:AN68"/>
    <mergeCell ref="J63:M63"/>
    <mergeCell ref="O72:P72"/>
    <mergeCell ref="O73:R73"/>
    <mergeCell ref="S123:S126"/>
    <mergeCell ref="S131:S134"/>
    <mergeCell ref="O131:P131"/>
    <mergeCell ref="O132:R132"/>
    <mergeCell ref="Y117:Z117"/>
    <mergeCell ref="J123:K123"/>
    <mergeCell ref="O123:P123"/>
    <mergeCell ref="J124:M124"/>
    <mergeCell ref="O124:R124"/>
    <mergeCell ref="N131:N134"/>
    <mergeCell ref="AC131:AC134"/>
    <mergeCell ref="B151:C151"/>
    <mergeCell ref="B152:C152"/>
    <mergeCell ref="E146:F146"/>
    <mergeCell ref="E147:H147"/>
    <mergeCell ref="E155:I155"/>
    <mergeCell ref="E156:I156"/>
    <mergeCell ref="E157:I157"/>
    <mergeCell ref="E158:I158"/>
    <mergeCell ref="E159:I159"/>
    <mergeCell ref="E152:AG152"/>
    <mergeCell ref="L155:O155"/>
    <mergeCell ref="L157:AE157"/>
    <mergeCell ref="AG157:AK157"/>
    <mergeCell ref="A32:A70"/>
    <mergeCell ref="A72:A120"/>
    <mergeCell ref="A122:A149"/>
    <mergeCell ref="E72:F72"/>
    <mergeCell ref="E73:H73"/>
    <mergeCell ref="C123:C129"/>
    <mergeCell ref="E123:F123"/>
    <mergeCell ref="E9:H9"/>
    <mergeCell ref="A12:A30"/>
    <mergeCell ref="B12:B139"/>
    <mergeCell ref="E12:F12"/>
    <mergeCell ref="E13:H13"/>
    <mergeCell ref="E63:H63"/>
    <mergeCell ref="C141:C144"/>
    <mergeCell ref="C146:C149"/>
    <mergeCell ref="AD23:AG23"/>
    <mergeCell ref="Y27:Z27"/>
    <mergeCell ref="AD27:AE27"/>
    <mergeCell ref="Y28:AB28"/>
    <mergeCell ref="AD28:AG28"/>
    <mergeCell ref="T23:W23"/>
    <mergeCell ref="T33:W33"/>
    <mergeCell ref="O36:W36"/>
    <mergeCell ref="AA36:AB36"/>
    <mergeCell ref="E18:H18"/>
    <mergeCell ref="C31:H31"/>
    <mergeCell ref="J31:M31"/>
    <mergeCell ref="N32:N40"/>
    <mergeCell ref="O32:P32"/>
    <mergeCell ref="T32:U32"/>
    <mergeCell ref="O37:P37"/>
    <mergeCell ref="J22:K22"/>
    <mergeCell ref="J23:M23"/>
    <mergeCell ref="C12:C30"/>
    <mergeCell ref="C32:C120"/>
    <mergeCell ref="I12:I40"/>
    <mergeCell ref="J16:M16"/>
    <mergeCell ref="J17:K17"/>
    <mergeCell ref="J18:M18"/>
    <mergeCell ref="J21:M21"/>
    <mergeCell ref="T22:U22"/>
    <mergeCell ref="T131:U131"/>
    <mergeCell ref="Y131:Z131"/>
    <mergeCell ref="AU131:AV131"/>
    <mergeCell ref="J32:K32"/>
    <mergeCell ref="E33:H33"/>
    <mergeCell ref="J33:M33"/>
    <mergeCell ref="O33:R33"/>
    <mergeCell ref="J36:M36"/>
    <mergeCell ref="J37:K37"/>
    <mergeCell ref="S32:S35"/>
    <mergeCell ref="S37:S40"/>
    <mergeCell ref="J38:M38"/>
    <mergeCell ref="O38:R38"/>
    <mergeCell ref="AA37:AD37"/>
    <mergeCell ref="AA38:AB38"/>
    <mergeCell ref="AA39:AD39"/>
    <mergeCell ref="I131:I134"/>
    <mergeCell ref="AP63:AS63"/>
    <mergeCell ref="AP67:AQ67"/>
    <mergeCell ref="AU57:AV57"/>
    <mergeCell ref="AU73:AX73"/>
    <mergeCell ref="AP102:AQ102"/>
    <mergeCell ref="AU102:AV102"/>
    <mergeCell ref="AP103:AS103"/>
    <mergeCell ref="AK92:AL92"/>
    <mergeCell ref="AD93:AG93"/>
    <mergeCell ref="AK93:AN93"/>
    <mergeCell ref="AK112:AL112"/>
    <mergeCell ref="AK113:AN113"/>
    <mergeCell ref="AP113:AS113"/>
    <mergeCell ref="AK117:AL117"/>
    <mergeCell ref="AU117:AV117"/>
    <mergeCell ref="AK118:AN118"/>
    <mergeCell ref="AU118:AX118"/>
    <mergeCell ref="AU103:AX103"/>
    <mergeCell ref="AU107:AV107"/>
    <mergeCell ref="AP108:AS108"/>
    <mergeCell ref="AU108:AX108"/>
    <mergeCell ref="O81:R81"/>
    <mergeCell ref="AD81:AG81"/>
    <mergeCell ref="T82:U82"/>
    <mergeCell ref="AU82:AV82"/>
    <mergeCell ref="T83:W83"/>
    <mergeCell ref="AU83:AX83"/>
    <mergeCell ref="Y87:Z87"/>
    <mergeCell ref="Y88:AB88"/>
    <mergeCell ref="O91:AG91"/>
    <mergeCell ref="AU72:AV72"/>
    <mergeCell ref="Y73:AB73"/>
    <mergeCell ref="AD73:AG73"/>
    <mergeCell ref="O76:AG76"/>
    <mergeCell ref="AK76:AN76"/>
    <mergeCell ref="AP76:AS76"/>
    <mergeCell ref="AU76:AX76"/>
    <mergeCell ref="J77:K77"/>
    <mergeCell ref="AU78:AX78"/>
    <mergeCell ref="O77:P77"/>
    <mergeCell ref="T77:U77"/>
    <mergeCell ref="J78:M78"/>
    <mergeCell ref="O78:R78"/>
    <mergeCell ref="T78:W78"/>
    <mergeCell ref="Y108:AB108"/>
    <mergeCell ref="AD108:AG108"/>
    <mergeCell ref="Y112:Z112"/>
    <mergeCell ref="Y113:AB113"/>
    <mergeCell ref="T52:U52"/>
    <mergeCell ref="S62:S75"/>
    <mergeCell ref="X71:X75"/>
    <mergeCell ref="Y72:Z72"/>
    <mergeCell ref="AC72:AC75"/>
    <mergeCell ref="AD72:AE72"/>
    <mergeCell ref="T92:T95"/>
    <mergeCell ref="X92:X95"/>
    <mergeCell ref="Y92:Z92"/>
    <mergeCell ref="AD92:AE92"/>
    <mergeCell ref="Y93:AB93"/>
    <mergeCell ref="Y96:AB96"/>
    <mergeCell ref="AD97:AE97"/>
    <mergeCell ref="AK97:AL97"/>
    <mergeCell ref="AD98:AG98"/>
    <mergeCell ref="AK98:AN98"/>
    <mergeCell ref="Y103:AB103"/>
    <mergeCell ref="Y102:Z102"/>
    <mergeCell ref="Y107:Z107"/>
    <mergeCell ref="AD107:AE107"/>
  </mergeCells>
  <printOptions horizontalCentered="1" verticalCentered="1"/>
  <pageMargins left="0.51181102362204722" right="0.29640718562874252" top="0.55118110236220474" bottom="0.55118110236220474" header="0" footer="0"/>
  <pageSetup paperSize="9" orientation="landscape"/>
  <rowBreaks count="1" manualBreakCount="1">
    <brk id="160" man="1"/>
  </rowBreaks>
  <colBreaks count="1" manualBreakCount="1">
    <brk id="5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workbookViewId="0"/>
  </sheetViews>
  <sheetFormatPr baseColWidth="10" defaultColWidth="12.625" defaultRowHeight="15" customHeight="1" x14ac:dyDescent="0.2"/>
  <cols>
    <col min="1" max="1" width="8.75" customWidth="1"/>
    <col min="2" max="2" width="10.875" customWidth="1"/>
    <col min="3" max="3" width="22.25" customWidth="1"/>
    <col min="4" max="4" width="2.75" customWidth="1"/>
    <col min="5" max="5" width="3.125" customWidth="1"/>
    <col min="6" max="6" width="3.25" customWidth="1"/>
    <col min="7" max="7" width="8.625" customWidth="1"/>
    <col min="8" max="8" width="10.375" customWidth="1"/>
    <col min="9" max="9" width="8.625" customWidth="1"/>
    <col min="10" max="10" width="12.125" customWidth="1"/>
    <col min="11" max="11" width="8.625" customWidth="1"/>
    <col min="12" max="12" width="10.875" customWidth="1"/>
    <col min="13" max="13" width="8.75" customWidth="1"/>
    <col min="14" max="27" width="8.25" customWidth="1"/>
  </cols>
  <sheetData>
    <row r="1" spans="1:27" ht="11.25" customHeight="1" x14ac:dyDescent="0.2">
      <c r="A1" s="275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88"/>
      <c r="M1" s="86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1:27" ht="11.25" customHeight="1" x14ac:dyDescent="0.2">
      <c r="A2" s="276" t="s">
        <v>286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88"/>
      <c r="M2" s="86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7" ht="11.25" customHeight="1" x14ac:dyDescent="0.2">
      <c r="A3" s="277" t="s">
        <v>287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8"/>
      <c r="M3" s="86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</row>
    <row r="4" spans="1:27" ht="11.25" customHeight="1" x14ac:dyDescent="0.2">
      <c r="A4" s="276" t="s">
        <v>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88"/>
      <c r="M4" s="86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</row>
    <row r="5" spans="1:27" ht="11.25" customHeight="1" x14ac:dyDescent="0.2">
      <c r="A5" s="276" t="s">
        <v>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88"/>
      <c r="M5" s="86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</row>
    <row r="6" spans="1:27" ht="5.25" customHeight="1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9"/>
      <c r="M6" s="86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</row>
    <row r="7" spans="1:27" x14ac:dyDescent="0.2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1"/>
      <c r="M7" s="92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</row>
    <row r="8" spans="1:27" x14ac:dyDescent="0.25">
      <c r="A8" s="278" t="s">
        <v>288</v>
      </c>
      <c r="B8" s="278" t="s">
        <v>289</v>
      </c>
      <c r="C8" s="278" t="s">
        <v>290</v>
      </c>
      <c r="D8" s="283" t="s">
        <v>291</v>
      </c>
      <c r="E8" s="178"/>
      <c r="F8" s="179"/>
      <c r="G8" s="96" t="s">
        <v>292</v>
      </c>
      <c r="H8" s="283" t="s">
        <v>293</v>
      </c>
      <c r="I8" s="179"/>
      <c r="J8" s="96" t="s">
        <v>294</v>
      </c>
      <c r="K8" s="95" t="s">
        <v>294</v>
      </c>
      <c r="L8" s="96" t="s">
        <v>274</v>
      </c>
      <c r="M8" s="97"/>
      <c r="N8" s="93"/>
      <c r="O8" s="93"/>
      <c r="R8" s="93"/>
      <c r="S8" s="93"/>
      <c r="T8" s="93"/>
      <c r="U8" s="93"/>
      <c r="V8" s="93"/>
      <c r="W8" s="93"/>
      <c r="X8" s="93"/>
      <c r="Y8" s="93"/>
      <c r="Z8" s="93"/>
      <c r="AA8" s="93"/>
    </row>
    <row r="9" spans="1:27" x14ac:dyDescent="0.25">
      <c r="A9" s="279"/>
      <c r="B9" s="279"/>
      <c r="C9" s="279"/>
      <c r="D9" s="278" t="s">
        <v>295</v>
      </c>
      <c r="E9" s="278" t="s">
        <v>296</v>
      </c>
      <c r="F9" s="278" t="s">
        <v>297</v>
      </c>
      <c r="G9" s="278" t="s">
        <v>298</v>
      </c>
      <c r="H9" s="283" t="s">
        <v>299</v>
      </c>
      <c r="I9" s="179"/>
      <c r="J9" s="96" t="s">
        <v>300</v>
      </c>
      <c r="K9" s="281" t="s">
        <v>301</v>
      </c>
      <c r="L9" s="96" t="s">
        <v>302</v>
      </c>
      <c r="M9" s="97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</row>
    <row r="10" spans="1:27" x14ac:dyDescent="0.25">
      <c r="A10" s="280"/>
      <c r="B10" s="280"/>
      <c r="C10" s="280"/>
      <c r="D10" s="280"/>
      <c r="E10" s="280"/>
      <c r="F10" s="280"/>
      <c r="G10" s="280"/>
      <c r="H10" s="94" t="s">
        <v>303</v>
      </c>
      <c r="I10" s="94" t="s">
        <v>304</v>
      </c>
      <c r="J10" s="94" t="s">
        <v>305</v>
      </c>
      <c r="K10" s="282"/>
      <c r="L10" s="96" t="s">
        <v>288</v>
      </c>
      <c r="M10" s="97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</row>
    <row r="11" spans="1:27" x14ac:dyDescent="0.25">
      <c r="A11" s="284" t="s">
        <v>306</v>
      </c>
      <c r="B11" s="98" t="s">
        <v>14</v>
      </c>
      <c r="C11" s="99" t="s">
        <v>20</v>
      </c>
      <c r="D11" s="100"/>
      <c r="E11" s="100" t="s">
        <v>307</v>
      </c>
      <c r="F11" s="100"/>
      <c r="G11" s="101">
        <v>3</v>
      </c>
      <c r="H11" s="101">
        <v>3</v>
      </c>
      <c r="I11" s="101">
        <v>3</v>
      </c>
      <c r="J11" s="101">
        <v>3</v>
      </c>
      <c r="K11" s="102">
        <v>9</v>
      </c>
      <c r="L11" s="289">
        <f>G11+G12+G13+G14+G15+G16+G17+G18</f>
        <v>14</v>
      </c>
      <c r="M11" s="103" t="s">
        <v>308</v>
      </c>
      <c r="N11" s="93"/>
      <c r="O11" s="93"/>
      <c r="R11" s="93"/>
      <c r="S11" s="93"/>
      <c r="T11" s="93"/>
      <c r="U11" s="93"/>
      <c r="V11" s="93"/>
      <c r="W11" s="93"/>
      <c r="X11" s="93"/>
      <c r="Y11" s="93"/>
      <c r="Z11" s="93"/>
      <c r="AA11" s="93"/>
    </row>
    <row r="12" spans="1:27" x14ac:dyDescent="0.25">
      <c r="A12" s="285"/>
      <c r="B12" s="104" t="s">
        <v>31</v>
      </c>
      <c r="C12" s="105" t="s">
        <v>33</v>
      </c>
      <c r="D12" s="106"/>
      <c r="E12" s="106" t="s">
        <v>307</v>
      </c>
      <c r="F12" s="106"/>
      <c r="G12" s="107">
        <v>3</v>
      </c>
      <c r="H12" s="107">
        <v>3</v>
      </c>
      <c r="I12" s="107">
        <v>3</v>
      </c>
      <c r="J12" s="107">
        <v>3</v>
      </c>
      <c r="K12" s="108">
        <v>9</v>
      </c>
      <c r="L12" s="290"/>
      <c r="M12" s="109" t="s">
        <v>308</v>
      </c>
      <c r="N12" s="93"/>
      <c r="O12" s="93"/>
      <c r="R12" s="93"/>
      <c r="S12" s="93"/>
      <c r="T12" s="93"/>
      <c r="U12" s="93"/>
      <c r="V12" s="93"/>
      <c r="W12" s="93"/>
      <c r="X12" s="93"/>
      <c r="Y12" s="93"/>
      <c r="Z12" s="93"/>
      <c r="AA12" s="93"/>
    </row>
    <row r="13" spans="1:27" x14ac:dyDescent="0.25">
      <c r="A13" s="285"/>
      <c r="B13" s="110" t="s">
        <v>57</v>
      </c>
      <c r="C13" s="111" t="s">
        <v>64</v>
      </c>
      <c r="D13" s="107"/>
      <c r="E13" s="107" t="s">
        <v>307</v>
      </c>
      <c r="F13" s="107"/>
      <c r="G13" s="107">
        <v>2</v>
      </c>
      <c r="H13" s="107">
        <v>2</v>
      </c>
      <c r="I13" s="107">
        <v>2</v>
      </c>
      <c r="J13" s="107">
        <v>2</v>
      </c>
      <c r="K13" s="108">
        <v>6</v>
      </c>
      <c r="L13" s="290"/>
      <c r="M13" s="109" t="s">
        <v>308</v>
      </c>
      <c r="N13" s="93"/>
      <c r="O13" s="93"/>
      <c r="R13" s="93"/>
      <c r="S13" s="93"/>
      <c r="T13" s="93"/>
      <c r="U13" s="93"/>
      <c r="V13" s="93"/>
      <c r="W13" s="93"/>
      <c r="X13" s="93"/>
      <c r="Y13" s="93"/>
      <c r="Z13" s="93"/>
      <c r="AA13" s="93"/>
    </row>
    <row r="14" spans="1:27" ht="24" x14ac:dyDescent="0.25">
      <c r="A14" s="285"/>
      <c r="B14" s="104" t="s">
        <v>93</v>
      </c>
      <c r="C14" s="105" t="s">
        <v>309</v>
      </c>
      <c r="D14" s="106"/>
      <c r="E14" s="106"/>
      <c r="F14" s="106" t="s">
        <v>307</v>
      </c>
      <c r="G14" s="107">
        <v>1</v>
      </c>
      <c r="H14" s="107">
        <v>3</v>
      </c>
      <c r="I14" s="107"/>
      <c r="J14" s="107"/>
      <c r="K14" s="108">
        <v>3</v>
      </c>
      <c r="L14" s="290"/>
      <c r="M14" s="109"/>
      <c r="N14" s="93"/>
      <c r="O14" s="93"/>
      <c r="R14" s="93"/>
      <c r="S14" s="93"/>
      <c r="T14" s="93"/>
      <c r="U14" s="93"/>
      <c r="V14" s="93"/>
      <c r="W14" s="93"/>
      <c r="X14" s="93"/>
      <c r="Y14" s="93"/>
      <c r="Z14" s="93"/>
      <c r="AA14" s="93"/>
    </row>
    <row r="15" spans="1:27" x14ac:dyDescent="0.25">
      <c r="A15" s="285"/>
      <c r="B15" s="104" t="s">
        <v>116</v>
      </c>
      <c r="C15" s="105" t="s">
        <v>122</v>
      </c>
      <c r="D15" s="106" t="s">
        <v>307</v>
      </c>
      <c r="E15" s="106"/>
      <c r="F15" s="106"/>
      <c r="G15" s="107">
        <v>1</v>
      </c>
      <c r="H15" s="107">
        <v>1</v>
      </c>
      <c r="I15" s="107">
        <v>1</v>
      </c>
      <c r="J15" s="107">
        <v>1</v>
      </c>
      <c r="K15" s="108">
        <v>3</v>
      </c>
      <c r="L15" s="290"/>
      <c r="M15" s="109" t="s">
        <v>308</v>
      </c>
      <c r="N15" s="93"/>
      <c r="O15" s="93"/>
      <c r="R15" s="93"/>
      <c r="S15" s="93"/>
      <c r="T15" s="93"/>
      <c r="U15" s="93"/>
      <c r="V15" s="93"/>
      <c r="W15" s="93"/>
      <c r="X15" s="93"/>
      <c r="Y15" s="93"/>
      <c r="Z15" s="93"/>
      <c r="AA15" s="93"/>
    </row>
    <row r="16" spans="1:27" x14ac:dyDescent="0.25">
      <c r="A16" s="285"/>
      <c r="B16" s="104" t="s">
        <v>202</v>
      </c>
      <c r="C16" s="105" t="s">
        <v>205</v>
      </c>
      <c r="D16" s="106"/>
      <c r="E16" s="106" t="s">
        <v>307</v>
      </c>
      <c r="F16" s="106"/>
      <c r="G16" s="107">
        <v>2</v>
      </c>
      <c r="H16" s="107">
        <v>0</v>
      </c>
      <c r="I16" s="107">
        <v>2</v>
      </c>
      <c r="J16" s="107">
        <v>4</v>
      </c>
      <c r="K16" s="108">
        <v>6</v>
      </c>
      <c r="L16" s="290"/>
      <c r="M16" s="109"/>
      <c r="N16" s="93"/>
      <c r="O16" s="93"/>
      <c r="R16" s="93"/>
      <c r="S16" s="93"/>
      <c r="T16" s="93"/>
      <c r="U16" s="93"/>
      <c r="V16" s="93"/>
      <c r="W16" s="93"/>
      <c r="X16" s="93"/>
      <c r="Y16" s="93"/>
      <c r="Z16" s="93"/>
      <c r="AA16" s="93"/>
    </row>
    <row r="17" spans="1:27" x14ac:dyDescent="0.25">
      <c r="A17" s="285"/>
      <c r="B17" s="112" t="s">
        <v>222</v>
      </c>
      <c r="C17" s="113" t="s">
        <v>228</v>
      </c>
      <c r="D17" s="114" t="s">
        <v>307</v>
      </c>
      <c r="E17" s="114"/>
      <c r="F17" s="114"/>
      <c r="G17" s="115">
        <v>1</v>
      </c>
      <c r="H17" s="115"/>
      <c r="I17" s="115">
        <v>1</v>
      </c>
      <c r="J17" s="115">
        <v>2</v>
      </c>
      <c r="K17" s="116">
        <v>3</v>
      </c>
      <c r="L17" s="290"/>
      <c r="M17" s="109"/>
      <c r="N17" s="93"/>
      <c r="O17" s="93"/>
      <c r="R17" s="93"/>
      <c r="S17" s="93"/>
      <c r="T17" s="93"/>
      <c r="U17" s="93"/>
      <c r="V17" s="93"/>
      <c r="W17" s="93"/>
      <c r="X17" s="93"/>
      <c r="Y17" s="93"/>
      <c r="Z17" s="93"/>
      <c r="AA17" s="93"/>
    </row>
    <row r="18" spans="1:27" ht="24" x14ac:dyDescent="0.25">
      <c r="A18" s="286"/>
      <c r="B18" s="104" t="s">
        <v>258</v>
      </c>
      <c r="C18" s="105" t="s">
        <v>264</v>
      </c>
      <c r="D18" s="106" t="s">
        <v>307</v>
      </c>
      <c r="E18" s="106"/>
      <c r="F18" s="106"/>
      <c r="G18" s="107">
        <v>1</v>
      </c>
      <c r="H18" s="107"/>
      <c r="I18" s="107">
        <v>1</v>
      </c>
      <c r="J18" s="107">
        <v>2</v>
      </c>
      <c r="K18" s="108">
        <v>3</v>
      </c>
      <c r="L18" s="291"/>
      <c r="M18" s="109" t="s">
        <v>308</v>
      </c>
      <c r="N18" s="93"/>
      <c r="O18" s="93"/>
      <c r="R18" s="93"/>
      <c r="S18" s="93"/>
      <c r="T18" s="93"/>
      <c r="U18" s="93"/>
      <c r="V18" s="93"/>
      <c r="W18" s="93"/>
      <c r="X18" s="93"/>
      <c r="Y18" s="93"/>
      <c r="Z18" s="93"/>
      <c r="AA18" s="93"/>
    </row>
    <row r="19" spans="1:27" x14ac:dyDescent="0.25">
      <c r="A19" s="287" t="s">
        <v>310</v>
      </c>
      <c r="B19" s="117" t="s">
        <v>16</v>
      </c>
      <c r="C19" s="118" t="s">
        <v>21</v>
      </c>
      <c r="D19" s="119"/>
      <c r="E19" s="119" t="s">
        <v>307</v>
      </c>
      <c r="F19" s="119"/>
      <c r="G19" s="120">
        <v>3</v>
      </c>
      <c r="H19" s="120">
        <v>3</v>
      </c>
      <c r="I19" s="120">
        <v>3</v>
      </c>
      <c r="J19" s="120">
        <v>3</v>
      </c>
      <c r="K19" s="121">
        <v>9</v>
      </c>
      <c r="L19" s="292">
        <f>G19+G20+G21+G22+G23+G24+G25+G26+G27</f>
        <v>17</v>
      </c>
      <c r="M19" s="122" t="s">
        <v>308</v>
      </c>
      <c r="N19" s="93"/>
      <c r="O19" s="93"/>
      <c r="R19" s="93"/>
      <c r="S19" s="93"/>
      <c r="T19" s="93"/>
      <c r="U19" s="93"/>
      <c r="V19" s="93"/>
      <c r="W19" s="93"/>
      <c r="X19" s="93"/>
      <c r="Y19" s="93"/>
      <c r="Z19" s="93"/>
      <c r="AA19" s="93"/>
    </row>
    <row r="20" spans="1:27" x14ac:dyDescent="0.25">
      <c r="A20" s="285"/>
      <c r="B20" s="123" t="s">
        <v>32</v>
      </c>
      <c r="C20" s="124" t="s">
        <v>34</v>
      </c>
      <c r="D20" s="125"/>
      <c r="E20" s="125" t="s">
        <v>307</v>
      </c>
      <c r="F20" s="125"/>
      <c r="G20" s="126">
        <v>2</v>
      </c>
      <c r="H20" s="126">
        <v>2</v>
      </c>
      <c r="I20" s="126">
        <v>2</v>
      </c>
      <c r="J20" s="126">
        <v>2</v>
      </c>
      <c r="K20" s="127">
        <v>6</v>
      </c>
      <c r="L20" s="290"/>
      <c r="M20" s="122" t="s">
        <v>308</v>
      </c>
      <c r="N20" s="93"/>
      <c r="O20" s="93"/>
      <c r="R20" s="93"/>
      <c r="S20" s="93"/>
      <c r="T20" s="93"/>
      <c r="U20" s="93"/>
      <c r="V20" s="93"/>
      <c r="W20" s="93"/>
      <c r="X20" s="93"/>
      <c r="Y20" s="93"/>
      <c r="Z20" s="93"/>
      <c r="AA20" s="93"/>
    </row>
    <row r="21" spans="1:27" ht="15.75" customHeight="1" x14ac:dyDescent="0.25">
      <c r="A21" s="285"/>
      <c r="B21" s="128" t="s">
        <v>37</v>
      </c>
      <c r="C21" s="129" t="s">
        <v>42</v>
      </c>
      <c r="D21" s="126" t="s">
        <v>307</v>
      </c>
      <c r="E21" s="126"/>
      <c r="F21" s="126"/>
      <c r="G21" s="126">
        <v>3</v>
      </c>
      <c r="H21" s="126"/>
      <c r="I21" s="126">
        <v>3</v>
      </c>
      <c r="J21" s="126">
        <v>3</v>
      </c>
      <c r="K21" s="127">
        <v>6</v>
      </c>
      <c r="L21" s="290"/>
      <c r="M21" s="122" t="s">
        <v>308</v>
      </c>
      <c r="N21" s="93"/>
      <c r="O21" s="93"/>
      <c r="R21" s="93"/>
      <c r="S21" s="93"/>
      <c r="T21" s="93"/>
      <c r="U21" s="93"/>
      <c r="V21" s="93"/>
      <c r="W21" s="93"/>
      <c r="X21" s="93"/>
      <c r="Y21" s="93"/>
      <c r="Z21" s="93"/>
      <c r="AA21" s="93"/>
    </row>
    <row r="22" spans="1:27" ht="15.75" customHeight="1" x14ac:dyDescent="0.25">
      <c r="A22" s="285"/>
      <c r="B22" s="123" t="s">
        <v>311</v>
      </c>
      <c r="C22" s="124" t="s">
        <v>65</v>
      </c>
      <c r="D22" s="125"/>
      <c r="E22" s="125" t="s">
        <v>307</v>
      </c>
      <c r="F22" s="125"/>
      <c r="G22" s="126">
        <v>1</v>
      </c>
      <c r="H22" s="126">
        <v>3</v>
      </c>
      <c r="I22" s="126"/>
      <c r="J22" s="126"/>
      <c r="K22" s="127">
        <v>3</v>
      </c>
      <c r="L22" s="290"/>
      <c r="M22" s="122" t="s">
        <v>308</v>
      </c>
      <c r="N22" s="93"/>
      <c r="O22" s="93"/>
      <c r="R22" s="93"/>
      <c r="S22" s="93"/>
      <c r="T22" s="93"/>
      <c r="U22" s="93"/>
      <c r="V22" s="93"/>
      <c r="W22" s="93"/>
      <c r="X22" s="93"/>
      <c r="Y22" s="93"/>
      <c r="Z22" s="93"/>
      <c r="AA22" s="93"/>
    </row>
    <row r="23" spans="1:27" ht="15.75" customHeight="1" x14ac:dyDescent="0.25">
      <c r="A23" s="285"/>
      <c r="B23" s="130" t="s">
        <v>73</v>
      </c>
      <c r="C23" s="124" t="s">
        <v>75</v>
      </c>
      <c r="D23" s="125"/>
      <c r="E23" s="125" t="s">
        <v>307</v>
      </c>
      <c r="F23" s="125"/>
      <c r="G23" s="126">
        <v>2</v>
      </c>
      <c r="H23" s="126">
        <v>2</v>
      </c>
      <c r="I23" s="126">
        <v>2</v>
      </c>
      <c r="J23" s="126">
        <v>2</v>
      </c>
      <c r="K23" s="127">
        <v>6</v>
      </c>
      <c r="L23" s="290"/>
      <c r="M23" s="122"/>
      <c r="N23" s="93"/>
      <c r="O23" s="93"/>
      <c r="R23" s="93"/>
      <c r="S23" s="93"/>
      <c r="T23" s="93"/>
      <c r="U23" s="93"/>
      <c r="V23" s="93"/>
      <c r="W23" s="93"/>
      <c r="X23" s="93"/>
      <c r="Y23" s="93"/>
      <c r="Z23" s="93"/>
      <c r="AA23" s="93"/>
    </row>
    <row r="24" spans="1:27" ht="15.75" customHeight="1" x14ac:dyDescent="0.25">
      <c r="A24" s="285"/>
      <c r="B24" s="131" t="s">
        <v>95</v>
      </c>
      <c r="C24" s="132" t="s">
        <v>312</v>
      </c>
      <c r="D24" s="133"/>
      <c r="E24" s="133"/>
      <c r="F24" s="133" t="s">
        <v>307</v>
      </c>
      <c r="G24" s="134">
        <v>1</v>
      </c>
      <c r="H24" s="134">
        <v>3</v>
      </c>
      <c r="I24" s="134"/>
      <c r="J24" s="134"/>
      <c r="K24" s="135">
        <v>3</v>
      </c>
      <c r="L24" s="290"/>
      <c r="M24" s="122"/>
      <c r="N24" s="93"/>
      <c r="O24" s="93"/>
      <c r="R24" s="93"/>
      <c r="S24" s="93"/>
      <c r="T24" s="93"/>
      <c r="U24" s="93"/>
      <c r="V24" s="93"/>
      <c r="W24" s="93"/>
      <c r="X24" s="93"/>
      <c r="Y24" s="93"/>
      <c r="Z24" s="93"/>
      <c r="AA24" s="93"/>
    </row>
    <row r="25" spans="1:27" ht="15.75" customHeight="1" x14ac:dyDescent="0.25">
      <c r="A25" s="285"/>
      <c r="B25" s="123" t="s">
        <v>133</v>
      </c>
      <c r="C25" s="124" t="s">
        <v>136</v>
      </c>
      <c r="D25" s="125"/>
      <c r="E25" s="125" t="s">
        <v>307</v>
      </c>
      <c r="F25" s="125"/>
      <c r="G25" s="126">
        <v>2</v>
      </c>
      <c r="H25" s="126">
        <v>2</v>
      </c>
      <c r="I25" s="126">
        <v>2</v>
      </c>
      <c r="J25" s="126">
        <v>2</v>
      </c>
      <c r="K25" s="127">
        <v>6</v>
      </c>
      <c r="L25" s="290"/>
      <c r="M25" s="122" t="s">
        <v>308</v>
      </c>
      <c r="N25" s="93"/>
      <c r="O25" s="93"/>
      <c r="R25" s="93"/>
      <c r="S25" s="93"/>
      <c r="T25" s="93"/>
      <c r="U25" s="93"/>
      <c r="V25" s="93"/>
      <c r="W25" s="93"/>
      <c r="X25" s="93"/>
      <c r="Y25" s="93"/>
      <c r="Z25" s="93"/>
      <c r="AA25" s="93"/>
    </row>
    <row r="26" spans="1:27" ht="15.75" customHeight="1" x14ac:dyDescent="0.25">
      <c r="A26" s="285"/>
      <c r="B26" s="130" t="s">
        <v>204</v>
      </c>
      <c r="C26" s="124" t="s">
        <v>206</v>
      </c>
      <c r="D26" s="125" t="s">
        <v>307</v>
      </c>
      <c r="E26" s="125"/>
      <c r="F26" s="125"/>
      <c r="G26" s="126">
        <v>2</v>
      </c>
      <c r="H26" s="126"/>
      <c r="I26" s="126">
        <v>2</v>
      </c>
      <c r="J26" s="126">
        <v>4</v>
      </c>
      <c r="K26" s="127">
        <v>6</v>
      </c>
      <c r="L26" s="290"/>
      <c r="M26" s="122"/>
      <c r="N26" s="93"/>
      <c r="O26" s="93"/>
      <c r="R26" s="93"/>
      <c r="S26" s="93"/>
      <c r="T26" s="93"/>
      <c r="U26" s="93"/>
      <c r="V26" s="93"/>
      <c r="W26" s="93"/>
      <c r="X26" s="93"/>
      <c r="Y26" s="93"/>
      <c r="Z26" s="93"/>
      <c r="AA26" s="93"/>
    </row>
    <row r="27" spans="1:27" ht="15.75" customHeight="1" x14ac:dyDescent="0.25">
      <c r="A27" s="288"/>
      <c r="B27" s="123" t="s">
        <v>259</v>
      </c>
      <c r="C27" s="124" t="s">
        <v>265</v>
      </c>
      <c r="D27" s="125" t="s">
        <v>307</v>
      </c>
      <c r="E27" s="125"/>
      <c r="F27" s="125"/>
      <c r="G27" s="126">
        <v>1</v>
      </c>
      <c r="H27" s="126"/>
      <c r="I27" s="126">
        <v>1</v>
      </c>
      <c r="J27" s="126">
        <v>2</v>
      </c>
      <c r="K27" s="127">
        <v>3</v>
      </c>
      <c r="L27" s="291"/>
      <c r="M27" s="136" t="s">
        <v>308</v>
      </c>
      <c r="N27" s="93"/>
      <c r="O27" s="93"/>
      <c r="R27" s="93"/>
      <c r="S27" s="93"/>
      <c r="T27" s="93"/>
      <c r="U27" s="93"/>
      <c r="V27" s="93"/>
      <c r="W27" s="93"/>
      <c r="X27" s="93"/>
      <c r="Y27" s="93"/>
      <c r="Z27" s="93"/>
      <c r="AA27" s="93"/>
    </row>
    <row r="28" spans="1:27" ht="15.75" customHeight="1" x14ac:dyDescent="0.25">
      <c r="A28" s="293" t="s">
        <v>313</v>
      </c>
      <c r="B28" s="106" t="s">
        <v>314</v>
      </c>
      <c r="C28" s="137" t="s">
        <v>22</v>
      </c>
      <c r="D28" s="106"/>
      <c r="E28" s="106" t="s">
        <v>307</v>
      </c>
      <c r="F28" s="106"/>
      <c r="G28" s="107">
        <v>2</v>
      </c>
      <c r="H28" s="107">
        <v>2</v>
      </c>
      <c r="I28" s="107">
        <v>2</v>
      </c>
      <c r="J28" s="107">
        <v>2</v>
      </c>
      <c r="K28" s="107">
        <v>6</v>
      </c>
      <c r="L28" s="293">
        <f>G28+G29+G30+G31+G32+G33+G34</f>
        <v>14</v>
      </c>
      <c r="M28" s="107"/>
      <c r="N28" s="93"/>
      <c r="O28" s="93"/>
      <c r="R28" s="93"/>
      <c r="S28" s="93"/>
      <c r="T28" s="93"/>
      <c r="U28" s="93"/>
      <c r="V28" s="93"/>
      <c r="W28" s="93"/>
      <c r="X28" s="93"/>
      <c r="Y28" s="93"/>
      <c r="Z28" s="93"/>
      <c r="AA28" s="93"/>
    </row>
    <row r="29" spans="1:27" ht="15.75" customHeight="1" x14ac:dyDescent="0.25">
      <c r="A29" s="279"/>
      <c r="B29" s="106" t="s">
        <v>315</v>
      </c>
      <c r="C29" s="137" t="s">
        <v>316</v>
      </c>
      <c r="D29" s="106"/>
      <c r="E29" s="106" t="s">
        <v>307</v>
      </c>
      <c r="F29" s="106"/>
      <c r="G29" s="107">
        <v>2</v>
      </c>
      <c r="H29" s="107">
        <v>2</v>
      </c>
      <c r="I29" s="107">
        <v>2</v>
      </c>
      <c r="J29" s="107">
        <v>2</v>
      </c>
      <c r="K29" s="107">
        <v>6</v>
      </c>
      <c r="L29" s="279"/>
      <c r="M29" s="107" t="s">
        <v>308</v>
      </c>
      <c r="N29" s="93"/>
      <c r="O29" s="93"/>
      <c r="R29" s="93"/>
      <c r="S29" s="93"/>
      <c r="T29" s="93"/>
      <c r="U29" s="93"/>
      <c r="V29" s="93"/>
      <c r="W29" s="93"/>
      <c r="X29" s="93"/>
      <c r="Y29" s="93"/>
      <c r="Z29" s="93"/>
      <c r="AA29" s="93"/>
    </row>
    <row r="30" spans="1:27" ht="15.75" customHeight="1" x14ac:dyDescent="0.25">
      <c r="A30" s="279"/>
      <c r="B30" s="107" t="s">
        <v>74</v>
      </c>
      <c r="C30" s="138" t="s">
        <v>317</v>
      </c>
      <c r="D30" s="107"/>
      <c r="E30" s="107" t="s">
        <v>307</v>
      </c>
      <c r="F30" s="107"/>
      <c r="G30" s="107">
        <v>2</v>
      </c>
      <c r="H30" s="107">
        <v>2</v>
      </c>
      <c r="I30" s="107">
        <v>2</v>
      </c>
      <c r="J30" s="107">
        <v>2</v>
      </c>
      <c r="K30" s="107">
        <v>2</v>
      </c>
      <c r="L30" s="279"/>
      <c r="M30" s="107" t="s">
        <v>308</v>
      </c>
      <c r="N30" s="93"/>
      <c r="O30" s="93"/>
      <c r="R30" s="93"/>
      <c r="S30" s="93"/>
      <c r="T30" s="93"/>
      <c r="U30" s="93"/>
      <c r="V30" s="93"/>
      <c r="W30" s="93"/>
      <c r="X30" s="93"/>
      <c r="Y30" s="93"/>
      <c r="Z30" s="93"/>
      <c r="AA30" s="93"/>
    </row>
    <row r="31" spans="1:27" ht="15.75" customHeight="1" x14ac:dyDescent="0.25">
      <c r="A31" s="279"/>
      <c r="B31" s="107" t="s">
        <v>79</v>
      </c>
      <c r="C31" s="138" t="s">
        <v>80</v>
      </c>
      <c r="D31" s="107"/>
      <c r="E31" s="107" t="s">
        <v>307</v>
      </c>
      <c r="F31" s="107"/>
      <c r="G31" s="107">
        <v>2</v>
      </c>
      <c r="H31" s="107">
        <v>2</v>
      </c>
      <c r="I31" s="107">
        <v>2</v>
      </c>
      <c r="J31" s="107">
        <v>2</v>
      </c>
      <c r="K31" s="107">
        <v>6</v>
      </c>
      <c r="L31" s="279"/>
      <c r="M31" s="107" t="s">
        <v>308</v>
      </c>
      <c r="N31" s="93"/>
      <c r="O31" s="93"/>
      <c r="R31" s="93"/>
      <c r="S31" s="93"/>
      <c r="T31" s="93"/>
      <c r="U31" s="93"/>
      <c r="V31" s="93"/>
      <c r="W31" s="93"/>
      <c r="X31" s="93"/>
      <c r="Y31" s="93"/>
      <c r="Z31" s="93"/>
      <c r="AA31" s="93"/>
    </row>
    <row r="32" spans="1:27" ht="15.75" customHeight="1" x14ac:dyDescent="0.25">
      <c r="A32" s="279"/>
      <c r="B32" s="106" t="s">
        <v>117</v>
      </c>
      <c r="C32" s="137" t="s">
        <v>123</v>
      </c>
      <c r="D32" s="106" t="s">
        <v>307</v>
      </c>
      <c r="E32" s="106"/>
      <c r="F32" s="106"/>
      <c r="G32" s="107">
        <v>2</v>
      </c>
      <c r="H32" s="107"/>
      <c r="I32" s="107">
        <v>2</v>
      </c>
      <c r="J32" s="107">
        <v>4</v>
      </c>
      <c r="K32" s="107">
        <v>6</v>
      </c>
      <c r="L32" s="279"/>
      <c r="M32" s="107" t="s">
        <v>308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1:27" ht="15.75" customHeight="1" x14ac:dyDescent="0.25">
      <c r="A33" s="279"/>
      <c r="B33" s="106" t="s">
        <v>210</v>
      </c>
      <c r="C33" s="137" t="s">
        <v>214</v>
      </c>
      <c r="D33" s="106"/>
      <c r="E33" s="106" t="s">
        <v>307</v>
      </c>
      <c r="F33" s="106"/>
      <c r="G33" s="107">
        <v>2</v>
      </c>
      <c r="H33" s="107"/>
      <c r="I33" s="107">
        <v>2</v>
      </c>
      <c r="J33" s="107">
        <v>2</v>
      </c>
      <c r="K33" s="107">
        <v>4</v>
      </c>
      <c r="L33" s="279"/>
      <c r="M33" s="107" t="s">
        <v>308</v>
      </c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</row>
    <row r="34" spans="1:27" ht="15.75" customHeight="1" x14ac:dyDescent="0.25">
      <c r="A34" s="280"/>
      <c r="B34" s="106" t="s">
        <v>260</v>
      </c>
      <c r="C34" s="137" t="s">
        <v>266</v>
      </c>
      <c r="D34" s="106" t="s">
        <v>307</v>
      </c>
      <c r="E34" s="106"/>
      <c r="F34" s="106"/>
      <c r="G34" s="107">
        <v>2</v>
      </c>
      <c r="H34" s="107"/>
      <c r="I34" s="107">
        <v>2</v>
      </c>
      <c r="J34" s="107">
        <v>4</v>
      </c>
      <c r="K34" s="107">
        <v>6</v>
      </c>
      <c r="L34" s="280"/>
      <c r="M34" s="107" t="s">
        <v>308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</row>
    <row r="35" spans="1:27" ht="15.75" customHeight="1" x14ac:dyDescent="0.25">
      <c r="A35" s="298"/>
      <c r="B35" s="125" t="s">
        <v>39</v>
      </c>
      <c r="C35" s="139" t="s">
        <v>43</v>
      </c>
      <c r="D35" s="125" t="s">
        <v>307</v>
      </c>
      <c r="E35" s="125"/>
      <c r="F35" s="125"/>
      <c r="G35" s="126">
        <v>3</v>
      </c>
      <c r="H35" s="126"/>
      <c r="I35" s="126">
        <v>3</v>
      </c>
      <c r="J35" s="126">
        <v>3</v>
      </c>
      <c r="K35" s="127">
        <v>6</v>
      </c>
      <c r="L35" s="292">
        <f>G35+G36+G37+G38+G39+G40+G41+G42</f>
        <v>17</v>
      </c>
      <c r="M35" s="140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</row>
    <row r="36" spans="1:27" ht="15.75" customHeight="1" x14ac:dyDescent="0.25">
      <c r="A36" s="285"/>
      <c r="B36" s="141" t="s">
        <v>63</v>
      </c>
      <c r="C36" s="142" t="s">
        <v>67</v>
      </c>
      <c r="D36" s="141"/>
      <c r="E36" s="141" t="s">
        <v>307</v>
      </c>
      <c r="F36" s="141"/>
      <c r="G36" s="143">
        <v>3</v>
      </c>
      <c r="H36" s="143">
        <v>3</v>
      </c>
      <c r="I36" s="143">
        <v>3</v>
      </c>
      <c r="J36" s="143">
        <v>3</v>
      </c>
      <c r="K36" s="144">
        <v>9</v>
      </c>
      <c r="L36" s="290"/>
      <c r="M36" s="140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</row>
    <row r="37" spans="1:27" ht="15.75" customHeight="1" x14ac:dyDescent="0.25">
      <c r="A37" s="285"/>
      <c r="B37" s="125" t="s">
        <v>318</v>
      </c>
      <c r="C37" s="125" t="s">
        <v>319</v>
      </c>
      <c r="D37" s="125"/>
      <c r="E37" s="125" t="s">
        <v>307</v>
      </c>
      <c r="F37" s="125"/>
      <c r="G37" s="126">
        <v>2</v>
      </c>
      <c r="H37" s="126">
        <v>2</v>
      </c>
      <c r="I37" s="126">
        <v>2</v>
      </c>
      <c r="J37" s="126">
        <v>2</v>
      </c>
      <c r="K37" s="127">
        <v>6</v>
      </c>
      <c r="L37" s="290"/>
      <c r="M37" s="122" t="s">
        <v>308</v>
      </c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</row>
    <row r="38" spans="1:27" ht="15.75" customHeight="1" x14ac:dyDescent="0.25">
      <c r="A38" s="285"/>
      <c r="B38" s="125" t="s">
        <v>134</v>
      </c>
      <c r="C38" s="145" t="s">
        <v>137</v>
      </c>
      <c r="D38" s="125"/>
      <c r="E38" s="125" t="s">
        <v>307</v>
      </c>
      <c r="F38" s="125"/>
      <c r="G38" s="126">
        <v>2</v>
      </c>
      <c r="H38" s="126">
        <v>2</v>
      </c>
      <c r="I38" s="126">
        <v>2</v>
      </c>
      <c r="J38" s="126">
        <v>2</v>
      </c>
      <c r="K38" s="127">
        <v>6</v>
      </c>
      <c r="L38" s="290"/>
      <c r="M38" s="122" t="s">
        <v>308</v>
      </c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</row>
    <row r="39" spans="1:27" ht="15.75" customHeight="1" x14ac:dyDescent="0.25">
      <c r="A39" s="285"/>
      <c r="B39" s="125" t="s">
        <v>142</v>
      </c>
      <c r="C39" s="146" t="s">
        <v>320</v>
      </c>
      <c r="D39" s="125"/>
      <c r="E39" s="125" t="s">
        <v>307</v>
      </c>
      <c r="F39" s="125"/>
      <c r="G39" s="126">
        <v>2</v>
      </c>
      <c r="H39" s="126">
        <v>2</v>
      </c>
      <c r="I39" s="126">
        <v>2</v>
      </c>
      <c r="J39" s="126">
        <v>2</v>
      </c>
      <c r="K39" s="127">
        <v>6</v>
      </c>
      <c r="L39" s="290"/>
      <c r="M39" s="122" t="s">
        <v>308</v>
      </c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</row>
    <row r="40" spans="1:27" ht="16.5" customHeight="1" x14ac:dyDescent="0.25">
      <c r="A40" s="285"/>
      <c r="B40" s="125" t="s">
        <v>211</v>
      </c>
      <c r="C40" s="147" t="s">
        <v>215</v>
      </c>
      <c r="D40" s="125" t="s">
        <v>307</v>
      </c>
      <c r="E40" s="125"/>
      <c r="F40" s="125"/>
      <c r="G40" s="126">
        <v>1</v>
      </c>
      <c r="H40" s="126"/>
      <c r="I40" s="126">
        <v>1</v>
      </c>
      <c r="J40" s="126">
        <v>1</v>
      </c>
      <c r="K40" s="127">
        <v>2</v>
      </c>
      <c r="L40" s="290"/>
      <c r="M40" s="122" t="s">
        <v>308</v>
      </c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</row>
    <row r="41" spans="1:27" ht="15.75" customHeight="1" x14ac:dyDescent="0.25">
      <c r="A41" s="285"/>
      <c r="B41" s="125" t="s">
        <v>223</v>
      </c>
      <c r="C41" s="146" t="s">
        <v>229</v>
      </c>
      <c r="D41" s="125" t="s">
        <v>307</v>
      </c>
      <c r="E41" s="125"/>
      <c r="F41" s="125"/>
      <c r="G41" s="126">
        <v>2</v>
      </c>
      <c r="H41" s="126"/>
      <c r="I41" s="126">
        <v>2</v>
      </c>
      <c r="J41" s="126">
        <v>4</v>
      </c>
      <c r="K41" s="127">
        <v>6</v>
      </c>
      <c r="L41" s="290"/>
      <c r="M41" s="122" t="s">
        <v>308</v>
      </c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</row>
    <row r="42" spans="1:27" ht="15.75" customHeight="1" x14ac:dyDescent="0.25">
      <c r="A42" s="288"/>
      <c r="B42" s="133" t="s">
        <v>240</v>
      </c>
      <c r="C42" s="133" t="s">
        <v>321</v>
      </c>
      <c r="D42" s="133"/>
      <c r="E42" s="133" t="s">
        <v>307</v>
      </c>
      <c r="F42" s="133"/>
      <c r="G42" s="134">
        <v>2</v>
      </c>
      <c r="H42" s="134">
        <v>2</v>
      </c>
      <c r="I42" s="134">
        <v>2</v>
      </c>
      <c r="J42" s="134">
        <v>2</v>
      </c>
      <c r="K42" s="135">
        <v>6</v>
      </c>
      <c r="L42" s="291"/>
      <c r="M42" s="122" t="s">
        <v>308</v>
      </c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</row>
    <row r="43" spans="1:27" ht="15.75" customHeight="1" x14ac:dyDescent="0.25">
      <c r="A43" s="293" t="s">
        <v>322</v>
      </c>
      <c r="B43" s="106" t="s">
        <v>48</v>
      </c>
      <c r="C43" s="148" t="s">
        <v>323</v>
      </c>
      <c r="D43" s="106"/>
      <c r="E43" s="106" t="s">
        <v>307</v>
      </c>
      <c r="F43" s="106"/>
      <c r="G43" s="107">
        <v>2</v>
      </c>
      <c r="H43" s="107">
        <v>2</v>
      </c>
      <c r="I43" s="107">
        <v>2</v>
      </c>
      <c r="J43" s="107">
        <v>2</v>
      </c>
      <c r="K43" s="108">
        <v>6</v>
      </c>
      <c r="L43" s="289"/>
      <c r="M43" s="109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</row>
    <row r="44" spans="1:27" ht="15.75" customHeight="1" x14ac:dyDescent="0.25">
      <c r="A44" s="279"/>
      <c r="B44" s="106" t="s">
        <v>118</v>
      </c>
      <c r="C44" s="106" t="s">
        <v>324</v>
      </c>
      <c r="D44" s="106"/>
      <c r="E44" s="106" t="s">
        <v>307</v>
      </c>
      <c r="F44" s="106"/>
      <c r="G44" s="107">
        <v>2</v>
      </c>
      <c r="H44" s="107">
        <v>2</v>
      </c>
      <c r="I44" s="107">
        <v>2</v>
      </c>
      <c r="J44" s="107">
        <v>2</v>
      </c>
      <c r="K44" s="108">
        <v>6</v>
      </c>
      <c r="L44" s="290"/>
      <c r="M44" s="109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</row>
    <row r="45" spans="1:27" ht="15.75" customHeight="1" x14ac:dyDescent="0.25">
      <c r="A45" s="279"/>
      <c r="B45" s="106" t="s">
        <v>148</v>
      </c>
      <c r="C45" s="148" t="s">
        <v>151</v>
      </c>
      <c r="D45" s="106"/>
      <c r="E45" s="106" t="s">
        <v>307</v>
      </c>
      <c r="F45" s="106"/>
      <c r="G45" s="107">
        <v>2</v>
      </c>
      <c r="H45" s="107">
        <v>2</v>
      </c>
      <c r="I45" s="107">
        <v>2</v>
      </c>
      <c r="J45" s="107">
        <v>2</v>
      </c>
      <c r="K45" s="108">
        <v>6</v>
      </c>
      <c r="L45" s="290"/>
      <c r="M45" s="109" t="s">
        <v>308</v>
      </c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</row>
    <row r="46" spans="1:27" ht="15.75" customHeight="1" x14ac:dyDescent="0.25">
      <c r="A46" s="279"/>
      <c r="B46" s="107" t="s">
        <v>162</v>
      </c>
      <c r="C46" s="149" t="s">
        <v>325</v>
      </c>
      <c r="D46" s="106" t="s">
        <v>307</v>
      </c>
      <c r="E46" s="106"/>
      <c r="F46" s="106"/>
      <c r="G46" s="107">
        <v>2</v>
      </c>
      <c r="H46" s="107"/>
      <c r="I46" s="107">
        <v>2</v>
      </c>
      <c r="J46" s="107">
        <v>4</v>
      </c>
      <c r="K46" s="108">
        <v>6</v>
      </c>
      <c r="L46" s="290"/>
      <c r="M46" s="109" t="s">
        <v>308</v>
      </c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</row>
    <row r="47" spans="1:27" ht="15.75" customHeight="1" x14ac:dyDescent="0.25">
      <c r="A47" s="279"/>
      <c r="B47" s="106" t="s">
        <v>173</v>
      </c>
      <c r="C47" s="148" t="s">
        <v>326</v>
      </c>
      <c r="D47" s="106"/>
      <c r="E47" s="106" t="s">
        <v>327</v>
      </c>
      <c r="F47" s="106"/>
      <c r="G47" s="107">
        <v>2</v>
      </c>
      <c r="H47" s="107">
        <v>2</v>
      </c>
      <c r="I47" s="107">
        <v>2</v>
      </c>
      <c r="J47" s="107">
        <v>2</v>
      </c>
      <c r="K47" s="108">
        <v>6</v>
      </c>
      <c r="L47" s="290"/>
      <c r="M47" s="109" t="s">
        <v>308</v>
      </c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</row>
    <row r="48" spans="1:27" ht="15.75" customHeight="1" x14ac:dyDescent="0.25">
      <c r="A48" s="279"/>
      <c r="B48" s="106" t="s">
        <v>187</v>
      </c>
      <c r="C48" s="106" t="s">
        <v>328</v>
      </c>
      <c r="D48" s="106"/>
      <c r="E48" s="106" t="s">
        <v>307</v>
      </c>
      <c r="F48" s="106"/>
      <c r="G48" s="107">
        <v>2</v>
      </c>
      <c r="H48" s="107">
        <v>2</v>
      </c>
      <c r="I48" s="107">
        <v>2</v>
      </c>
      <c r="J48" s="107">
        <v>2</v>
      </c>
      <c r="K48" s="108">
        <v>6</v>
      </c>
      <c r="L48" s="290"/>
      <c r="M48" s="109" t="s">
        <v>308</v>
      </c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</row>
    <row r="49" spans="1:27" ht="15.75" customHeight="1" x14ac:dyDescent="0.25">
      <c r="A49" s="279"/>
      <c r="B49" s="106" t="s">
        <v>212</v>
      </c>
      <c r="C49" s="148" t="s">
        <v>216</v>
      </c>
      <c r="D49" s="106" t="s">
        <v>307</v>
      </c>
      <c r="E49" s="106"/>
      <c r="F49" s="106"/>
      <c r="G49" s="107">
        <v>2</v>
      </c>
      <c r="H49" s="107"/>
      <c r="I49" s="107">
        <v>1</v>
      </c>
      <c r="J49" s="107">
        <v>2</v>
      </c>
      <c r="K49" s="108">
        <v>3</v>
      </c>
      <c r="L49" s="290"/>
      <c r="M49" s="109" t="s">
        <v>308</v>
      </c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</row>
    <row r="50" spans="1:27" ht="15.75" customHeight="1" x14ac:dyDescent="0.25">
      <c r="A50" s="279"/>
      <c r="B50" s="106" t="s">
        <v>224</v>
      </c>
      <c r="C50" s="148" t="s">
        <v>329</v>
      </c>
      <c r="D50" s="106" t="s">
        <v>307</v>
      </c>
      <c r="E50" s="106"/>
      <c r="F50" s="106"/>
      <c r="G50" s="107">
        <v>2</v>
      </c>
      <c r="H50" s="107"/>
      <c r="I50" s="107">
        <v>2</v>
      </c>
      <c r="J50" s="107">
        <v>4</v>
      </c>
      <c r="K50" s="108">
        <v>6</v>
      </c>
      <c r="L50" s="290"/>
      <c r="M50" s="109" t="s">
        <v>308</v>
      </c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</row>
    <row r="51" spans="1:27" ht="15.75" customHeight="1" x14ac:dyDescent="0.25">
      <c r="A51" s="280"/>
      <c r="B51" s="106" t="s">
        <v>242</v>
      </c>
      <c r="C51" s="106" t="s">
        <v>330</v>
      </c>
      <c r="D51" s="106"/>
      <c r="E51" s="106" t="s">
        <v>307</v>
      </c>
      <c r="F51" s="106"/>
      <c r="G51" s="107">
        <v>2</v>
      </c>
      <c r="H51" s="107">
        <v>2</v>
      </c>
      <c r="I51" s="107">
        <v>2</v>
      </c>
      <c r="J51" s="107">
        <v>2</v>
      </c>
      <c r="K51" s="108">
        <v>6</v>
      </c>
      <c r="L51" s="291"/>
      <c r="M51" s="109" t="s">
        <v>308</v>
      </c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</row>
    <row r="52" spans="1:27" ht="15.75" customHeight="1" x14ac:dyDescent="0.25">
      <c r="A52" s="294" t="s">
        <v>331</v>
      </c>
      <c r="B52" s="150" t="s">
        <v>41</v>
      </c>
      <c r="C52" s="151" t="s">
        <v>44</v>
      </c>
      <c r="D52" s="152"/>
      <c r="E52" s="152" t="s">
        <v>327</v>
      </c>
      <c r="F52" s="152"/>
      <c r="G52" s="153">
        <v>3</v>
      </c>
      <c r="H52" s="154">
        <v>3</v>
      </c>
      <c r="I52" s="154">
        <v>3</v>
      </c>
      <c r="J52" s="154">
        <v>3</v>
      </c>
      <c r="K52" s="155">
        <v>9</v>
      </c>
      <c r="L52" s="292">
        <f>G52+G53+G54+G55+G56+G57</f>
        <v>13</v>
      </c>
      <c r="M52" s="122" t="s">
        <v>308</v>
      </c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</row>
    <row r="53" spans="1:27" ht="15.75" customHeight="1" x14ac:dyDescent="0.25">
      <c r="A53" s="285"/>
      <c r="B53" s="156" t="s">
        <v>50</v>
      </c>
      <c r="C53" s="157" t="s">
        <v>332</v>
      </c>
      <c r="D53" s="125"/>
      <c r="E53" s="125" t="s">
        <v>307</v>
      </c>
      <c r="F53" s="125"/>
      <c r="G53" s="126">
        <v>2</v>
      </c>
      <c r="H53" s="126">
        <v>2</v>
      </c>
      <c r="I53" s="126">
        <v>2</v>
      </c>
      <c r="J53" s="126">
        <v>2</v>
      </c>
      <c r="K53" s="127">
        <v>6</v>
      </c>
      <c r="L53" s="290"/>
      <c r="M53" s="122" t="s">
        <v>308</v>
      </c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</row>
    <row r="54" spans="1:27" ht="22.5" customHeight="1" x14ac:dyDescent="0.25">
      <c r="A54" s="285"/>
      <c r="B54" s="150" t="s">
        <v>333</v>
      </c>
      <c r="C54" s="125" t="s">
        <v>334</v>
      </c>
      <c r="D54" s="125"/>
      <c r="E54" s="125" t="s">
        <v>327</v>
      </c>
      <c r="F54" s="125"/>
      <c r="G54" s="158">
        <v>2</v>
      </c>
      <c r="H54" s="126">
        <v>2</v>
      </c>
      <c r="I54" s="126">
        <v>2</v>
      </c>
      <c r="J54" s="126">
        <v>2</v>
      </c>
      <c r="K54" s="127">
        <v>6</v>
      </c>
      <c r="L54" s="290"/>
      <c r="M54" s="122" t="s">
        <v>308</v>
      </c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</row>
    <row r="55" spans="1:27" ht="22.5" customHeight="1" x14ac:dyDescent="0.25">
      <c r="A55" s="285"/>
      <c r="B55" s="125" t="s">
        <v>149</v>
      </c>
      <c r="C55" s="125" t="s">
        <v>335</v>
      </c>
      <c r="D55" s="159"/>
      <c r="E55" s="125" t="s">
        <v>307</v>
      </c>
      <c r="F55" s="125"/>
      <c r="G55" s="126">
        <v>2</v>
      </c>
      <c r="H55" s="126">
        <v>2</v>
      </c>
      <c r="I55" s="126">
        <v>2</v>
      </c>
      <c r="J55" s="126">
        <v>2</v>
      </c>
      <c r="K55" s="127">
        <v>6</v>
      </c>
      <c r="L55" s="290"/>
      <c r="M55" s="122" t="s">
        <v>308</v>
      </c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</row>
    <row r="56" spans="1:27" ht="15.75" customHeight="1" x14ac:dyDescent="0.25">
      <c r="A56" s="285"/>
      <c r="B56" s="125" t="s">
        <v>156</v>
      </c>
      <c r="C56" s="160" t="s">
        <v>336</v>
      </c>
      <c r="D56" s="159"/>
      <c r="E56" s="125" t="s">
        <v>307</v>
      </c>
      <c r="F56" s="125"/>
      <c r="G56" s="126">
        <v>2</v>
      </c>
      <c r="H56" s="126">
        <v>2</v>
      </c>
      <c r="I56" s="126">
        <v>2</v>
      </c>
      <c r="J56" s="126">
        <v>2</v>
      </c>
      <c r="K56" s="127">
        <v>6</v>
      </c>
      <c r="L56" s="290"/>
      <c r="M56" s="122" t="s">
        <v>308</v>
      </c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</row>
    <row r="57" spans="1:27" ht="15.75" customHeight="1" x14ac:dyDescent="0.25">
      <c r="A57" s="288"/>
      <c r="B57" s="161" t="s">
        <v>174</v>
      </c>
      <c r="C57" s="162" t="s">
        <v>337</v>
      </c>
      <c r="D57" s="133"/>
      <c r="E57" s="133" t="s">
        <v>307</v>
      </c>
      <c r="F57" s="133"/>
      <c r="G57" s="134">
        <v>2</v>
      </c>
      <c r="H57" s="134">
        <v>2</v>
      </c>
      <c r="I57" s="134">
        <v>2</v>
      </c>
      <c r="J57" s="134">
        <v>2</v>
      </c>
      <c r="K57" s="135">
        <v>6</v>
      </c>
      <c r="L57" s="291"/>
      <c r="M57" s="122" t="s">
        <v>308</v>
      </c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</row>
    <row r="58" spans="1:27" ht="15.75" customHeight="1" x14ac:dyDescent="0.25">
      <c r="A58" s="299" t="s">
        <v>338</v>
      </c>
      <c r="B58" s="100" t="s">
        <v>96</v>
      </c>
      <c r="C58" s="163" t="s">
        <v>339</v>
      </c>
      <c r="D58" s="100"/>
      <c r="E58" s="100" t="s">
        <v>327</v>
      </c>
      <c r="F58" s="100"/>
      <c r="G58" s="101">
        <v>2</v>
      </c>
      <c r="H58" s="101">
        <v>2</v>
      </c>
      <c r="I58" s="101">
        <v>2</v>
      </c>
      <c r="J58" s="101">
        <v>2</v>
      </c>
      <c r="K58" s="102">
        <v>6</v>
      </c>
      <c r="L58" s="289">
        <f>G58+G59+G60+G61+G62+G63+G64</f>
        <v>15</v>
      </c>
      <c r="M58" s="109" t="s">
        <v>308</v>
      </c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</row>
    <row r="59" spans="1:27" ht="15.75" customHeight="1" x14ac:dyDescent="0.25">
      <c r="A59" s="211"/>
      <c r="B59" s="106" t="s">
        <v>107</v>
      </c>
      <c r="C59" s="164" t="s">
        <v>110</v>
      </c>
      <c r="D59" s="106"/>
      <c r="E59" s="106" t="s">
        <v>307</v>
      </c>
      <c r="F59" s="106"/>
      <c r="G59" s="107">
        <v>2</v>
      </c>
      <c r="H59" s="107">
        <v>2</v>
      </c>
      <c r="I59" s="107">
        <v>2</v>
      </c>
      <c r="J59" s="107">
        <v>2</v>
      </c>
      <c r="K59" s="108">
        <v>6</v>
      </c>
      <c r="L59" s="290"/>
      <c r="M59" s="109" t="s">
        <v>308</v>
      </c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</row>
    <row r="60" spans="1:27" ht="22.5" customHeight="1" x14ac:dyDescent="0.25">
      <c r="A60" s="211"/>
      <c r="B60" s="106" t="s">
        <v>340</v>
      </c>
      <c r="C60" s="164" t="s">
        <v>341</v>
      </c>
      <c r="D60" s="106"/>
      <c r="E60" s="106" t="s">
        <v>307</v>
      </c>
      <c r="F60" s="106"/>
      <c r="G60" s="107">
        <v>2</v>
      </c>
      <c r="H60" s="107">
        <v>2</v>
      </c>
      <c r="I60" s="107">
        <v>2</v>
      </c>
      <c r="J60" s="107">
        <v>2</v>
      </c>
      <c r="K60" s="108">
        <v>6</v>
      </c>
      <c r="L60" s="290"/>
      <c r="M60" s="109" t="s">
        <v>308</v>
      </c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</row>
    <row r="61" spans="1:27" ht="15.75" customHeight="1" x14ac:dyDescent="0.25">
      <c r="A61" s="211"/>
      <c r="B61" s="106" t="s">
        <v>342</v>
      </c>
      <c r="C61" s="106" t="s">
        <v>343</v>
      </c>
      <c r="D61" s="106"/>
      <c r="E61" s="106" t="s">
        <v>307</v>
      </c>
      <c r="F61" s="106"/>
      <c r="G61" s="107">
        <v>2</v>
      </c>
      <c r="H61" s="107">
        <v>2</v>
      </c>
      <c r="I61" s="107">
        <v>2</v>
      </c>
      <c r="J61" s="107">
        <v>2</v>
      </c>
      <c r="K61" s="108">
        <v>6</v>
      </c>
      <c r="L61" s="290"/>
      <c r="M61" s="109" t="s">
        <v>308</v>
      </c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</row>
    <row r="62" spans="1:27" ht="15.75" customHeight="1" x14ac:dyDescent="0.25">
      <c r="A62" s="211"/>
      <c r="B62" s="106" t="s">
        <v>188</v>
      </c>
      <c r="C62" s="106" t="s">
        <v>344</v>
      </c>
      <c r="D62" s="107"/>
      <c r="E62" s="107" t="s">
        <v>327</v>
      </c>
      <c r="F62" s="107"/>
      <c r="G62" s="107">
        <v>3</v>
      </c>
      <c r="H62" s="107">
        <v>3</v>
      </c>
      <c r="I62" s="107">
        <v>3</v>
      </c>
      <c r="J62" s="107">
        <v>3</v>
      </c>
      <c r="K62" s="108">
        <v>9</v>
      </c>
      <c r="L62" s="290"/>
      <c r="M62" s="109" t="s">
        <v>308</v>
      </c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</row>
    <row r="63" spans="1:27" ht="15.75" customHeight="1" x14ac:dyDescent="0.25">
      <c r="A63" s="211"/>
      <c r="B63" s="106" t="s">
        <v>345</v>
      </c>
      <c r="C63" s="106" t="s">
        <v>346</v>
      </c>
      <c r="D63" s="106"/>
      <c r="E63" s="106" t="s">
        <v>327</v>
      </c>
      <c r="F63" s="106"/>
      <c r="G63" s="107">
        <v>2</v>
      </c>
      <c r="H63" s="107">
        <v>2</v>
      </c>
      <c r="I63" s="107">
        <v>2</v>
      </c>
      <c r="J63" s="107">
        <v>2</v>
      </c>
      <c r="K63" s="108">
        <v>6</v>
      </c>
      <c r="L63" s="290"/>
      <c r="M63" s="109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</row>
    <row r="64" spans="1:27" ht="15.75" customHeight="1" x14ac:dyDescent="0.25">
      <c r="A64" s="212"/>
      <c r="B64" s="114" t="s">
        <v>243</v>
      </c>
      <c r="C64" s="114" t="s">
        <v>347</v>
      </c>
      <c r="D64" s="114"/>
      <c r="E64" s="114" t="s">
        <v>327</v>
      </c>
      <c r="F64" s="114"/>
      <c r="G64" s="115">
        <v>2</v>
      </c>
      <c r="H64" s="115">
        <v>2</v>
      </c>
      <c r="I64" s="115">
        <v>2</v>
      </c>
      <c r="J64" s="115">
        <v>2</v>
      </c>
      <c r="K64" s="116">
        <v>6</v>
      </c>
      <c r="L64" s="291"/>
      <c r="M64" s="109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</row>
    <row r="65" spans="1:27" ht="15.75" customHeight="1" x14ac:dyDescent="0.25">
      <c r="A65" s="294" t="s">
        <v>348</v>
      </c>
      <c r="B65" s="152" t="s">
        <v>19</v>
      </c>
      <c r="C65" s="165" t="s">
        <v>349</v>
      </c>
      <c r="D65" s="152" t="s">
        <v>327</v>
      </c>
      <c r="E65" s="152"/>
      <c r="F65" s="152"/>
      <c r="G65" s="154">
        <v>3</v>
      </c>
      <c r="H65" s="154">
        <v>3</v>
      </c>
      <c r="I65" s="154">
        <v>3</v>
      </c>
      <c r="J65" s="154"/>
      <c r="K65" s="155">
        <v>6</v>
      </c>
      <c r="L65" s="292">
        <f>G65+G66+G67+G68+G69+G70+G71</f>
        <v>14</v>
      </c>
      <c r="M65" s="122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</row>
    <row r="66" spans="1:27" ht="15.75" customHeight="1" x14ac:dyDescent="0.25">
      <c r="A66" s="285"/>
      <c r="B66" s="125" t="s">
        <v>98</v>
      </c>
      <c r="C66" s="147" t="s">
        <v>102</v>
      </c>
      <c r="D66" s="125"/>
      <c r="E66" s="125" t="s">
        <v>307</v>
      </c>
      <c r="F66" s="125"/>
      <c r="G66" s="126">
        <v>2</v>
      </c>
      <c r="H66" s="126">
        <v>2</v>
      </c>
      <c r="I66" s="126">
        <v>2</v>
      </c>
      <c r="J66" s="126">
        <v>2</v>
      </c>
      <c r="K66" s="127">
        <v>6</v>
      </c>
      <c r="L66" s="290"/>
      <c r="M66" s="122" t="s">
        <v>308</v>
      </c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</row>
    <row r="67" spans="1:27" ht="15.75" customHeight="1" x14ac:dyDescent="0.25">
      <c r="A67" s="285"/>
      <c r="B67" s="125" t="s">
        <v>109</v>
      </c>
      <c r="C67" s="147" t="s">
        <v>111</v>
      </c>
      <c r="D67" s="125"/>
      <c r="E67" s="125" t="s">
        <v>307</v>
      </c>
      <c r="F67" s="125"/>
      <c r="G67" s="126">
        <v>2</v>
      </c>
      <c r="H67" s="126">
        <v>2</v>
      </c>
      <c r="I67" s="126">
        <v>2</v>
      </c>
      <c r="J67" s="126">
        <v>2</v>
      </c>
      <c r="K67" s="127">
        <v>6</v>
      </c>
      <c r="L67" s="290"/>
      <c r="M67" s="122" t="s">
        <v>308</v>
      </c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</row>
    <row r="68" spans="1:27" ht="15.75" customHeight="1" x14ac:dyDescent="0.25">
      <c r="A68" s="285"/>
      <c r="B68" s="125" t="s">
        <v>163</v>
      </c>
      <c r="C68" s="147" t="s">
        <v>350</v>
      </c>
      <c r="D68" s="125"/>
      <c r="E68" s="125" t="s">
        <v>307</v>
      </c>
      <c r="F68" s="125"/>
      <c r="G68" s="126">
        <v>2</v>
      </c>
      <c r="H68" s="126">
        <v>2</v>
      </c>
      <c r="I68" s="126">
        <v>2</v>
      </c>
      <c r="J68" s="126">
        <v>2</v>
      </c>
      <c r="K68" s="127">
        <v>6</v>
      </c>
      <c r="L68" s="290"/>
      <c r="M68" s="122" t="s">
        <v>308</v>
      </c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</row>
    <row r="69" spans="1:27" ht="15.75" customHeight="1" x14ac:dyDescent="0.25">
      <c r="A69" s="285"/>
      <c r="B69" s="125" t="s">
        <v>351</v>
      </c>
      <c r="C69" s="147" t="s">
        <v>352</v>
      </c>
      <c r="D69" s="125"/>
      <c r="E69" s="125" t="s">
        <v>307</v>
      </c>
      <c r="F69" s="125"/>
      <c r="G69" s="126">
        <v>2</v>
      </c>
      <c r="H69" s="126">
        <v>2</v>
      </c>
      <c r="I69" s="126">
        <v>2</v>
      </c>
      <c r="J69" s="126">
        <v>2</v>
      </c>
      <c r="K69" s="127">
        <v>6</v>
      </c>
      <c r="L69" s="290"/>
      <c r="M69" s="122" t="s">
        <v>308</v>
      </c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</row>
    <row r="70" spans="1:27" ht="15.75" customHeight="1" x14ac:dyDescent="0.25">
      <c r="A70" s="285"/>
      <c r="B70" s="125" t="s">
        <v>190</v>
      </c>
      <c r="C70" s="147" t="s">
        <v>353</v>
      </c>
      <c r="D70" s="125"/>
      <c r="E70" s="125" t="s">
        <v>307</v>
      </c>
      <c r="F70" s="125"/>
      <c r="G70" s="126">
        <v>2</v>
      </c>
      <c r="H70" s="126">
        <v>2</v>
      </c>
      <c r="I70" s="126">
        <v>2</v>
      </c>
      <c r="J70" s="126">
        <v>2</v>
      </c>
      <c r="K70" s="127">
        <v>6</v>
      </c>
      <c r="L70" s="290"/>
      <c r="M70" s="122" t="s">
        <v>308</v>
      </c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</row>
    <row r="71" spans="1:27" ht="15.75" customHeight="1" x14ac:dyDescent="0.25">
      <c r="A71" s="288"/>
      <c r="B71" s="133" t="s">
        <v>354</v>
      </c>
      <c r="C71" s="166" t="s">
        <v>231</v>
      </c>
      <c r="D71" s="133"/>
      <c r="E71" s="133" t="s">
        <v>307</v>
      </c>
      <c r="F71" s="133"/>
      <c r="G71" s="134">
        <v>1</v>
      </c>
      <c r="H71" s="134">
        <v>1</v>
      </c>
      <c r="I71" s="134">
        <v>1</v>
      </c>
      <c r="J71" s="134">
        <v>1</v>
      </c>
      <c r="K71" s="135">
        <v>3</v>
      </c>
      <c r="L71" s="291"/>
      <c r="M71" s="122" t="s">
        <v>308</v>
      </c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</row>
    <row r="72" spans="1:27" ht="15.75" customHeight="1" x14ac:dyDescent="0.25">
      <c r="A72" s="284" t="s">
        <v>355</v>
      </c>
      <c r="B72" s="100" t="s">
        <v>86</v>
      </c>
      <c r="C72" s="167" t="s">
        <v>89</v>
      </c>
      <c r="D72" s="100"/>
      <c r="E72" s="100" t="s">
        <v>307</v>
      </c>
      <c r="F72" s="100"/>
      <c r="G72" s="101">
        <v>1</v>
      </c>
      <c r="H72" s="101">
        <v>3</v>
      </c>
      <c r="I72" s="101"/>
      <c r="J72" s="101"/>
      <c r="K72" s="102">
        <v>3</v>
      </c>
      <c r="L72" s="289">
        <f>G72+G73+G74+G75+G76+G77+G78+G79+G80+G81</f>
        <v>18</v>
      </c>
      <c r="M72" s="122" t="s">
        <v>308</v>
      </c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</row>
    <row r="73" spans="1:27" ht="15.75" customHeight="1" x14ac:dyDescent="0.25">
      <c r="A73" s="285"/>
      <c r="B73" s="107" t="s">
        <v>356</v>
      </c>
      <c r="C73" s="168" t="s">
        <v>357</v>
      </c>
      <c r="D73" s="106"/>
      <c r="E73" s="106" t="s">
        <v>307</v>
      </c>
      <c r="F73" s="106"/>
      <c r="G73" s="107">
        <v>3</v>
      </c>
      <c r="H73" s="107">
        <v>3</v>
      </c>
      <c r="I73" s="107">
        <v>3</v>
      </c>
      <c r="J73" s="107">
        <v>3</v>
      </c>
      <c r="K73" s="108">
        <v>9</v>
      </c>
      <c r="L73" s="290"/>
      <c r="M73" s="122" t="s">
        <v>308</v>
      </c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</row>
    <row r="74" spans="1:27" ht="15.75" customHeight="1" x14ac:dyDescent="0.25">
      <c r="A74" s="285"/>
      <c r="B74" s="125" t="s">
        <v>135</v>
      </c>
      <c r="C74" s="125" t="s">
        <v>358</v>
      </c>
      <c r="D74" s="125"/>
      <c r="E74" s="125" t="s">
        <v>307</v>
      </c>
      <c r="F74" s="125"/>
      <c r="G74" s="126">
        <v>2</v>
      </c>
      <c r="H74" s="126">
        <v>2</v>
      </c>
      <c r="I74" s="126">
        <v>2</v>
      </c>
      <c r="J74" s="126">
        <v>2</v>
      </c>
      <c r="K74" s="127">
        <v>6</v>
      </c>
      <c r="L74" s="290"/>
      <c r="M74" s="122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</row>
    <row r="75" spans="1:27" ht="15.75" customHeight="1" x14ac:dyDescent="0.25">
      <c r="A75" s="285"/>
      <c r="B75" s="125" t="s">
        <v>359</v>
      </c>
      <c r="C75" s="139" t="s">
        <v>360</v>
      </c>
      <c r="D75" s="125"/>
      <c r="E75" s="125" t="s">
        <v>307</v>
      </c>
      <c r="F75" s="125"/>
      <c r="G75" s="126">
        <v>2</v>
      </c>
      <c r="H75" s="126">
        <v>2</v>
      </c>
      <c r="I75" s="126">
        <v>2</v>
      </c>
      <c r="J75" s="126">
        <v>2</v>
      </c>
      <c r="K75" s="127">
        <v>6</v>
      </c>
      <c r="L75" s="290"/>
      <c r="M75" s="122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</row>
    <row r="76" spans="1:27" ht="15.75" customHeight="1" x14ac:dyDescent="0.25">
      <c r="A76" s="285"/>
      <c r="B76" s="106" t="s">
        <v>361</v>
      </c>
      <c r="C76" s="168" t="s">
        <v>169</v>
      </c>
      <c r="D76" s="106"/>
      <c r="E76" s="106"/>
      <c r="F76" s="106" t="s">
        <v>327</v>
      </c>
      <c r="G76" s="107">
        <v>1</v>
      </c>
      <c r="H76" s="107">
        <v>3</v>
      </c>
      <c r="I76" s="107"/>
      <c r="J76" s="107"/>
      <c r="K76" s="108">
        <v>3</v>
      </c>
      <c r="L76" s="290"/>
      <c r="M76" s="122" t="s">
        <v>308</v>
      </c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</row>
    <row r="77" spans="1:27" ht="15.75" customHeight="1" x14ac:dyDescent="0.25">
      <c r="A77" s="285"/>
      <c r="B77" s="106" t="s">
        <v>177</v>
      </c>
      <c r="C77" s="168" t="s">
        <v>362</v>
      </c>
      <c r="D77" s="106"/>
      <c r="E77" s="106" t="s">
        <v>307</v>
      </c>
      <c r="F77" s="106"/>
      <c r="G77" s="107">
        <v>2</v>
      </c>
      <c r="H77" s="107">
        <v>2</v>
      </c>
      <c r="I77" s="107">
        <v>2</v>
      </c>
      <c r="J77" s="107">
        <v>2</v>
      </c>
      <c r="K77" s="108">
        <v>6</v>
      </c>
      <c r="L77" s="290"/>
      <c r="M77" s="122" t="s">
        <v>308</v>
      </c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</row>
    <row r="78" spans="1:27" ht="15.75" customHeight="1" x14ac:dyDescent="0.25">
      <c r="A78" s="285"/>
      <c r="B78" s="106" t="s">
        <v>213</v>
      </c>
      <c r="C78" s="168" t="s">
        <v>217</v>
      </c>
      <c r="D78" s="106" t="s">
        <v>327</v>
      </c>
      <c r="E78" s="106"/>
      <c r="F78" s="106"/>
      <c r="G78" s="107">
        <v>2</v>
      </c>
      <c r="H78" s="107"/>
      <c r="I78" s="107">
        <v>2</v>
      </c>
      <c r="J78" s="107">
        <v>4</v>
      </c>
      <c r="K78" s="108">
        <v>6</v>
      </c>
      <c r="L78" s="290"/>
      <c r="M78" s="122" t="s">
        <v>308</v>
      </c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</row>
    <row r="79" spans="1:27" ht="15.75" customHeight="1" x14ac:dyDescent="0.25">
      <c r="A79" s="285"/>
      <c r="B79" s="106" t="s">
        <v>363</v>
      </c>
      <c r="C79" s="106" t="s">
        <v>364</v>
      </c>
      <c r="D79" s="106"/>
      <c r="E79" s="106" t="s">
        <v>307</v>
      </c>
      <c r="F79" s="106"/>
      <c r="G79" s="107">
        <v>1</v>
      </c>
      <c r="H79" s="107">
        <v>1</v>
      </c>
      <c r="I79" s="107">
        <v>1</v>
      </c>
      <c r="J79" s="107">
        <v>1</v>
      </c>
      <c r="K79" s="108">
        <v>3</v>
      </c>
      <c r="L79" s="290"/>
      <c r="M79" s="122" t="s">
        <v>308</v>
      </c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</row>
    <row r="80" spans="1:27" ht="15.75" customHeight="1" x14ac:dyDescent="0.25">
      <c r="A80" s="285"/>
      <c r="B80" s="106" t="s">
        <v>245</v>
      </c>
      <c r="C80" s="106" t="s">
        <v>250</v>
      </c>
      <c r="D80" s="106"/>
      <c r="E80" s="106" t="s">
        <v>327</v>
      </c>
      <c r="F80" s="106"/>
      <c r="G80" s="107">
        <v>2</v>
      </c>
      <c r="H80" s="107">
        <v>2</v>
      </c>
      <c r="I80" s="107">
        <v>2</v>
      </c>
      <c r="J80" s="107">
        <v>2</v>
      </c>
      <c r="K80" s="108">
        <v>6</v>
      </c>
      <c r="L80" s="290"/>
      <c r="M80" s="122" t="s">
        <v>308</v>
      </c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</row>
    <row r="81" spans="1:27" ht="15.75" customHeight="1" x14ac:dyDescent="0.25">
      <c r="A81" s="286"/>
      <c r="B81" s="114" t="s">
        <v>261</v>
      </c>
      <c r="C81" s="114" t="s">
        <v>365</v>
      </c>
      <c r="D81" s="114"/>
      <c r="E81" s="114" t="s">
        <v>307</v>
      </c>
      <c r="F81" s="114"/>
      <c r="G81" s="115">
        <v>2</v>
      </c>
      <c r="H81" s="115">
        <v>2</v>
      </c>
      <c r="I81" s="115">
        <v>2</v>
      </c>
      <c r="J81" s="115">
        <v>2</v>
      </c>
      <c r="K81" s="116">
        <v>6</v>
      </c>
      <c r="L81" s="291"/>
      <c r="M81" s="122" t="s">
        <v>308</v>
      </c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</row>
    <row r="82" spans="1:27" ht="15.75" customHeight="1" x14ac:dyDescent="0.25">
      <c r="A82" s="294" t="s">
        <v>307</v>
      </c>
      <c r="B82" s="161" t="s">
        <v>88</v>
      </c>
      <c r="C82" s="169" t="s">
        <v>90</v>
      </c>
      <c r="D82" s="152"/>
      <c r="E82" s="152" t="s">
        <v>307</v>
      </c>
      <c r="F82" s="152"/>
      <c r="G82" s="153">
        <v>2</v>
      </c>
      <c r="H82" s="154">
        <v>2</v>
      </c>
      <c r="I82" s="154">
        <v>2</v>
      </c>
      <c r="J82" s="154">
        <v>2</v>
      </c>
      <c r="K82" s="155">
        <v>6</v>
      </c>
      <c r="L82" s="292">
        <f>G82+G83+G84</f>
        <v>6</v>
      </c>
      <c r="M82" s="122" t="s">
        <v>308</v>
      </c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</row>
    <row r="83" spans="1:27" ht="15.75" customHeight="1" x14ac:dyDescent="0.25">
      <c r="A83" s="285"/>
      <c r="B83" s="161" t="s">
        <v>246</v>
      </c>
      <c r="C83" s="133" t="s">
        <v>251</v>
      </c>
      <c r="D83" s="125"/>
      <c r="E83" s="125" t="s">
        <v>307</v>
      </c>
      <c r="F83" s="125"/>
      <c r="G83" s="158">
        <v>2</v>
      </c>
      <c r="H83" s="126">
        <v>2</v>
      </c>
      <c r="I83" s="126">
        <v>2</v>
      </c>
      <c r="J83" s="126">
        <v>2</v>
      </c>
      <c r="K83" s="127">
        <v>6</v>
      </c>
      <c r="L83" s="290"/>
      <c r="M83" s="122" t="s">
        <v>308</v>
      </c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</row>
    <row r="84" spans="1:27" ht="15.75" customHeight="1" x14ac:dyDescent="0.25">
      <c r="A84" s="295"/>
      <c r="B84" s="126" t="s">
        <v>366</v>
      </c>
      <c r="C84" s="126" t="s">
        <v>367</v>
      </c>
      <c r="D84" s="126"/>
      <c r="E84" s="126" t="s">
        <v>307</v>
      </c>
      <c r="F84" s="126"/>
      <c r="G84" s="126">
        <v>2</v>
      </c>
      <c r="H84" s="126">
        <v>2</v>
      </c>
      <c r="I84" s="126">
        <v>2</v>
      </c>
      <c r="J84" s="126">
        <v>2</v>
      </c>
      <c r="K84" s="127">
        <v>6</v>
      </c>
      <c r="L84" s="291"/>
      <c r="M84" s="122" t="s">
        <v>308</v>
      </c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</row>
    <row r="85" spans="1:27" ht="15.75" customHeight="1" x14ac:dyDescent="0.25">
      <c r="A85" s="296" t="s">
        <v>274</v>
      </c>
      <c r="B85" s="248"/>
      <c r="C85" s="297"/>
      <c r="D85" s="170"/>
      <c r="E85" s="170"/>
      <c r="F85" s="170"/>
      <c r="G85" s="170">
        <f t="shared" ref="G85:K85" si="0">SUM(G11:G84)</f>
        <v>146</v>
      </c>
      <c r="H85" s="170">
        <f t="shared" si="0"/>
        <v>126</v>
      </c>
      <c r="I85" s="170">
        <f t="shared" si="0"/>
        <v>140</v>
      </c>
      <c r="J85" s="170">
        <f t="shared" si="0"/>
        <v>157</v>
      </c>
      <c r="K85" s="171">
        <f t="shared" si="0"/>
        <v>419</v>
      </c>
      <c r="L85" s="172" t="e">
        <f>L82+L72+L65+L58+L52+#REF!+#REF!+L29+L19+L11</f>
        <v>#REF!</v>
      </c>
      <c r="M85" s="173" t="s">
        <v>308</v>
      </c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</row>
    <row r="86" spans="1:27" ht="15.75" customHeight="1" x14ac:dyDescent="0.25">
      <c r="A86" s="93"/>
      <c r="B86" s="93"/>
      <c r="C86" s="93"/>
      <c r="D86" s="174"/>
      <c r="E86" s="174"/>
      <c r="F86" s="174"/>
      <c r="G86" s="174"/>
      <c r="H86" s="174"/>
      <c r="I86" s="174"/>
      <c r="J86" s="174"/>
      <c r="K86" s="174"/>
      <c r="L86" s="175"/>
      <c r="M86" s="176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</row>
    <row r="87" spans="1:27" ht="15.75" customHeight="1" x14ac:dyDescent="0.25">
      <c r="A87" s="93"/>
      <c r="B87" s="93"/>
      <c r="C87" s="93"/>
      <c r="D87" s="174"/>
      <c r="E87" s="174"/>
      <c r="F87" s="174"/>
      <c r="G87" s="174"/>
      <c r="H87" s="174"/>
      <c r="I87" s="174"/>
      <c r="J87" s="174"/>
      <c r="K87" s="174"/>
      <c r="L87" s="174"/>
      <c r="M87" s="176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</row>
    <row r="88" spans="1:27" ht="15.75" customHeight="1" x14ac:dyDescent="0.25">
      <c r="A88" s="93"/>
      <c r="B88" s="93"/>
      <c r="C88" s="93"/>
      <c r="D88" s="174"/>
      <c r="E88" s="174"/>
      <c r="F88" s="174"/>
      <c r="G88" s="174"/>
      <c r="H88" s="174"/>
      <c r="I88" s="174"/>
      <c r="J88" s="174"/>
      <c r="K88" s="174"/>
      <c r="L88" s="174"/>
      <c r="M88" s="176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</row>
    <row r="89" spans="1:27" ht="15.75" customHeight="1" x14ac:dyDescent="0.25">
      <c r="A89" s="93"/>
      <c r="B89" s="93"/>
      <c r="C89" s="93"/>
      <c r="D89" s="174"/>
      <c r="E89" s="174"/>
      <c r="F89" s="174"/>
      <c r="G89" s="174"/>
      <c r="H89" s="174"/>
      <c r="I89" s="174"/>
      <c r="J89" s="174"/>
      <c r="K89" s="174"/>
      <c r="L89" s="174"/>
      <c r="M89" s="176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</row>
    <row r="90" spans="1:27" ht="15.75" customHeight="1" x14ac:dyDescent="0.25">
      <c r="A90" s="93"/>
      <c r="B90" s="93"/>
      <c r="C90" s="93"/>
      <c r="D90" s="174"/>
      <c r="E90" s="174"/>
      <c r="F90" s="174"/>
      <c r="G90" s="174"/>
      <c r="H90" s="174"/>
      <c r="I90" s="174"/>
      <c r="J90" s="174"/>
      <c r="K90" s="174"/>
      <c r="L90" s="174"/>
      <c r="M90" s="176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</row>
    <row r="91" spans="1:27" ht="15.75" customHeight="1" x14ac:dyDescent="0.25">
      <c r="A91" s="93"/>
      <c r="B91" s="93"/>
      <c r="C91" s="93"/>
      <c r="D91" s="174"/>
      <c r="E91" s="174"/>
      <c r="F91" s="174"/>
      <c r="G91" s="174"/>
      <c r="H91" s="174"/>
      <c r="I91" s="174"/>
      <c r="J91" s="174"/>
      <c r="K91" s="174"/>
      <c r="L91" s="174"/>
      <c r="M91" s="176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</row>
    <row r="92" spans="1:27" ht="15.75" customHeight="1" x14ac:dyDescent="0.25">
      <c r="A92" s="93"/>
      <c r="B92" s="93"/>
      <c r="C92" s="93"/>
      <c r="D92" s="174"/>
      <c r="E92" s="174"/>
      <c r="F92" s="174"/>
      <c r="G92" s="174"/>
      <c r="H92" s="174"/>
      <c r="I92" s="174"/>
      <c r="J92" s="174"/>
      <c r="K92" s="174"/>
      <c r="L92" s="174"/>
      <c r="M92" s="176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</row>
    <row r="93" spans="1:27" ht="15.75" customHeight="1" x14ac:dyDescent="0.25">
      <c r="A93" s="93"/>
      <c r="B93" s="93"/>
      <c r="C93" s="93"/>
      <c r="D93" s="174"/>
      <c r="E93" s="174"/>
      <c r="F93" s="174"/>
      <c r="G93" s="174"/>
      <c r="H93" s="174"/>
      <c r="I93" s="174"/>
      <c r="J93" s="174"/>
      <c r="K93" s="174"/>
      <c r="L93" s="174"/>
      <c r="M93" s="176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</row>
    <row r="94" spans="1:27" ht="15.75" customHeight="1" x14ac:dyDescent="0.25">
      <c r="A94" s="93"/>
      <c r="B94" s="93"/>
      <c r="C94" s="93"/>
      <c r="D94" s="174"/>
      <c r="E94" s="174"/>
      <c r="F94" s="174"/>
      <c r="G94" s="174"/>
      <c r="H94" s="174"/>
      <c r="I94" s="174"/>
      <c r="J94" s="174"/>
      <c r="K94" s="174"/>
      <c r="L94" s="174"/>
      <c r="M94" s="176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</row>
    <row r="95" spans="1:27" ht="15.75" customHeight="1" x14ac:dyDescent="0.25">
      <c r="A95" s="93"/>
      <c r="B95" s="93"/>
      <c r="C95" s="93"/>
      <c r="D95" s="174"/>
      <c r="E95" s="174"/>
      <c r="F95" s="174"/>
      <c r="G95" s="174"/>
      <c r="H95" s="174"/>
      <c r="I95" s="174"/>
      <c r="J95" s="174"/>
      <c r="K95" s="174"/>
      <c r="L95" s="174"/>
      <c r="M95" s="176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</row>
    <row r="96" spans="1:27" ht="15.75" customHeight="1" x14ac:dyDescent="0.25">
      <c r="A96" s="93"/>
      <c r="B96" s="93"/>
      <c r="C96" s="93"/>
      <c r="D96" s="174"/>
      <c r="E96" s="174"/>
      <c r="F96" s="174"/>
      <c r="G96" s="174"/>
      <c r="H96" s="174"/>
      <c r="I96" s="174"/>
      <c r="J96" s="174"/>
      <c r="K96" s="174"/>
      <c r="L96" s="174"/>
      <c r="M96" s="176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</row>
    <row r="97" spans="1:27" ht="15.75" customHeight="1" x14ac:dyDescent="0.25">
      <c r="A97" s="93"/>
      <c r="B97" s="93"/>
      <c r="C97" s="93"/>
      <c r="D97" s="174"/>
      <c r="E97" s="174"/>
      <c r="F97" s="174"/>
      <c r="G97" s="174"/>
      <c r="H97" s="174"/>
      <c r="I97" s="174"/>
      <c r="J97" s="174"/>
      <c r="K97" s="174"/>
      <c r="L97" s="174"/>
      <c r="M97" s="176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</row>
    <row r="98" spans="1:27" ht="15.75" customHeight="1" x14ac:dyDescent="0.25">
      <c r="A98" s="93"/>
      <c r="B98" s="93"/>
      <c r="C98" s="93"/>
      <c r="D98" s="174"/>
      <c r="E98" s="174"/>
      <c r="F98" s="174"/>
      <c r="G98" s="174"/>
      <c r="H98" s="174"/>
      <c r="I98" s="174"/>
      <c r="J98" s="174"/>
      <c r="K98" s="174"/>
      <c r="L98" s="174"/>
      <c r="M98" s="176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</row>
    <row r="99" spans="1:27" ht="15.75" customHeight="1" x14ac:dyDescent="0.25">
      <c r="A99" s="93"/>
      <c r="B99" s="93"/>
      <c r="C99" s="93"/>
      <c r="D99" s="174"/>
      <c r="E99" s="174"/>
      <c r="F99" s="174"/>
      <c r="G99" s="174"/>
      <c r="H99" s="174"/>
      <c r="I99" s="174"/>
      <c r="J99" s="174"/>
      <c r="K99" s="174"/>
      <c r="L99" s="174"/>
      <c r="M99" s="176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</row>
    <row r="100" spans="1:27" ht="15.75" customHeight="1" x14ac:dyDescent="0.25">
      <c r="A100" s="93"/>
      <c r="B100" s="93"/>
      <c r="C100" s="93"/>
      <c r="D100" s="174"/>
      <c r="E100" s="174"/>
      <c r="F100" s="174"/>
      <c r="G100" s="174"/>
      <c r="H100" s="174"/>
      <c r="I100" s="174"/>
      <c r="J100" s="174"/>
      <c r="K100" s="174"/>
      <c r="L100" s="174"/>
      <c r="M100" s="176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</row>
    <row r="101" spans="1:27" ht="15.75" customHeight="1" x14ac:dyDescent="0.25">
      <c r="A101" s="93"/>
      <c r="B101" s="93"/>
      <c r="C101" s="93"/>
      <c r="D101" s="174"/>
      <c r="E101" s="174"/>
      <c r="F101" s="174"/>
      <c r="G101" s="174"/>
      <c r="H101" s="174"/>
      <c r="I101" s="174"/>
      <c r="J101" s="174"/>
      <c r="K101" s="174"/>
      <c r="L101" s="174"/>
      <c r="M101" s="176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</row>
    <row r="102" spans="1:27" ht="15.75" customHeight="1" x14ac:dyDescent="0.25">
      <c r="A102" s="93"/>
      <c r="B102" s="93"/>
      <c r="C102" s="93"/>
      <c r="D102" s="174"/>
      <c r="E102" s="174"/>
      <c r="F102" s="174"/>
      <c r="G102" s="174"/>
      <c r="H102" s="174"/>
      <c r="I102" s="174"/>
      <c r="J102" s="174"/>
      <c r="K102" s="174"/>
      <c r="L102" s="174"/>
      <c r="M102" s="176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</row>
    <row r="103" spans="1:27" ht="15.75" customHeight="1" x14ac:dyDescent="0.25">
      <c r="A103" s="93"/>
      <c r="B103" s="93"/>
      <c r="C103" s="93"/>
      <c r="D103" s="174"/>
      <c r="E103" s="174"/>
      <c r="F103" s="174"/>
      <c r="G103" s="174"/>
      <c r="H103" s="174"/>
      <c r="I103" s="174"/>
      <c r="J103" s="174"/>
      <c r="K103" s="174"/>
      <c r="L103" s="174"/>
      <c r="M103" s="176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</row>
    <row r="104" spans="1:27" ht="15.75" customHeight="1" x14ac:dyDescent="0.25">
      <c r="A104" s="93"/>
      <c r="B104" s="93"/>
      <c r="C104" s="93"/>
      <c r="D104" s="174"/>
      <c r="E104" s="174"/>
      <c r="F104" s="174"/>
      <c r="G104" s="174"/>
      <c r="H104" s="174"/>
      <c r="I104" s="174"/>
      <c r="J104" s="174"/>
      <c r="K104" s="174"/>
      <c r="L104" s="174"/>
      <c r="M104" s="176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</row>
    <row r="105" spans="1:27" ht="15.75" customHeight="1" x14ac:dyDescent="0.25">
      <c r="A105" s="93"/>
      <c r="B105" s="93"/>
      <c r="C105" s="93"/>
      <c r="D105" s="174"/>
      <c r="E105" s="174"/>
      <c r="F105" s="174"/>
      <c r="G105" s="174"/>
      <c r="H105" s="174"/>
      <c r="I105" s="174"/>
      <c r="J105" s="174"/>
      <c r="K105" s="174"/>
      <c r="L105" s="174"/>
      <c r="M105" s="176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</row>
    <row r="106" spans="1:27" ht="15.75" customHeight="1" x14ac:dyDescent="0.25">
      <c r="A106" s="93"/>
      <c r="B106" s="93"/>
      <c r="C106" s="93"/>
      <c r="D106" s="174"/>
      <c r="E106" s="174"/>
      <c r="F106" s="174"/>
      <c r="G106" s="174"/>
      <c r="H106" s="174"/>
      <c r="I106" s="174"/>
      <c r="J106" s="174"/>
      <c r="K106" s="174"/>
      <c r="L106" s="174"/>
      <c r="M106" s="176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</row>
    <row r="107" spans="1:27" ht="15.75" customHeight="1" x14ac:dyDescent="0.25">
      <c r="A107" s="93"/>
      <c r="B107" s="93"/>
      <c r="C107" s="93"/>
      <c r="D107" s="174"/>
      <c r="E107" s="174"/>
      <c r="F107" s="174"/>
      <c r="G107" s="174"/>
      <c r="H107" s="174"/>
      <c r="I107" s="174"/>
      <c r="J107" s="174"/>
      <c r="K107" s="174"/>
      <c r="L107" s="174"/>
      <c r="M107" s="176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</row>
    <row r="108" spans="1:27" ht="15.75" customHeight="1" x14ac:dyDescent="0.25">
      <c r="A108" s="93"/>
      <c r="B108" s="93"/>
      <c r="C108" s="93"/>
      <c r="D108" s="174"/>
      <c r="E108" s="174"/>
      <c r="F108" s="174"/>
      <c r="G108" s="174"/>
      <c r="H108" s="174"/>
      <c r="I108" s="174"/>
      <c r="J108" s="174"/>
      <c r="K108" s="174"/>
      <c r="L108" s="174"/>
      <c r="M108" s="176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</row>
    <row r="109" spans="1:27" ht="15.75" customHeight="1" x14ac:dyDescent="0.25">
      <c r="A109" s="93"/>
      <c r="B109" s="93"/>
      <c r="C109" s="93"/>
      <c r="D109" s="174"/>
      <c r="E109" s="174"/>
      <c r="F109" s="174"/>
      <c r="G109" s="174"/>
      <c r="H109" s="174"/>
      <c r="I109" s="174"/>
      <c r="J109" s="174"/>
      <c r="K109" s="174"/>
      <c r="L109" s="174"/>
      <c r="M109" s="176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</row>
    <row r="110" spans="1:27" ht="15.75" customHeight="1" x14ac:dyDescent="0.25">
      <c r="A110" s="93"/>
      <c r="B110" s="93"/>
      <c r="C110" s="93"/>
      <c r="D110" s="174"/>
      <c r="E110" s="174"/>
      <c r="F110" s="174"/>
      <c r="G110" s="174"/>
      <c r="H110" s="174"/>
      <c r="I110" s="174"/>
      <c r="J110" s="174"/>
      <c r="K110" s="174"/>
      <c r="L110" s="174"/>
      <c r="M110" s="176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</row>
    <row r="111" spans="1:27" ht="15.75" customHeight="1" x14ac:dyDescent="0.25">
      <c r="A111" s="93"/>
      <c r="B111" s="93"/>
      <c r="C111" s="93"/>
      <c r="D111" s="174"/>
      <c r="E111" s="174"/>
      <c r="F111" s="174"/>
      <c r="G111" s="174"/>
      <c r="H111" s="174"/>
      <c r="I111" s="174"/>
      <c r="J111" s="174"/>
      <c r="K111" s="174"/>
      <c r="L111" s="174"/>
      <c r="M111" s="176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</row>
    <row r="112" spans="1:27" ht="15.75" customHeight="1" x14ac:dyDescent="0.25">
      <c r="A112" s="93"/>
      <c r="B112" s="93"/>
      <c r="C112" s="93"/>
      <c r="D112" s="174"/>
      <c r="E112" s="174"/>
      <c r="F112" s="174"/>
      <c r="G112" s="174"/>
      <c r="H112" s="174"/>
      <c r="I112" s="174"/>
      <c r="J112" s="174"/>
      <c r="K112" s="174"/>
      <c r="L112" s="174"/>
      <c r="M112" s="176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</row>
    <row r="113" spans="1:27" ht="15.75" customHeight="1" x14ac:dyDescent="0.25">
      <c r="A113" s="93"/>
      <c r="B113" s="93"/>
      <c r="C113" s="93"/>
      <c r="D113" s="174"/>
      <c r="E113" s="174"/>
      <c r="F113" s="174"/>
      <c r="G113" s="174"/>
      <c r="H113" s="174"/>
      <c r="I113" s="174"/>
      <c r="J113" s="174"/>
      <c r="K113" s="174"/>
      <c r="L113" s="174"/>
      <c r="M113" s="176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</row>
    <row r="114" spans="1:27" ht="15.75" customHeight="1" x14ac:dyDescent="0.25">
      <c r="A114" s="93"/>
      <c r="B114" s="93"/>
      <c r="C114" s="93"/>
      <c r="D114" s="174"/>
      <c r="E114" s="174"/>
      <c r="F114" s="174"/>
      <c r="G114" s="174"/>
      <c r="H114" s="174"/>
      <c r="I114" s="174"/>
      <c r="J114" s="174"/>
      <c r="K114" s="174"/>
      <c r="L114" s="174"/>
      <c r="M114" s="176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</row>
    <row r="115" spans="1:27" ht="15.75" customHeight="1" x14ac:dyDescent="0.25">
      <c r="A115" s="93"/>
      <c r="B115" s="93"/>
      <c r="C115" s="93"/>
      <c r="D115" s="174"/>
      <c r="E115" s="174"/>
      <c r="F115" s="174"/>
      <c r="G115" s="174"/>
      <c r="H115" s="174"/>
      <c r="I115" s="174"/>
      <c r="J115" s="174"/>
      <c r="K115" s="174"/>
      <c r="L115" s="174"/>
      <c r="M115" s="176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</row>
    <row r="116" spans="1:27" ht="15.75" customHeight="1" x14ac:dyDescent="0.25">
      <c r="A116" s="93"/>
      <c r="B116" s="93"/>
      <c r="C116" s="93"/>
      <c r="D116" s="174"/>
      <c r="E116" s="174"/>
      <c r="F116" s="174"/>
      <c r="G116" s="174"/>
      <c r="H116" s="174"/>
      <c r="I116" s="174"/>
      <c r="J116" s="174"/>
      <c r="K116" s="174"/>
      <c r="L116" s="174"/>
      <c r="M116" s="176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</row>
    <row r="117" spans="1:27" ht="15.75" customHeight="1" x14ac:dyDescent="0.25">
      <c r="A117" s="93"/>
      <c r="B117" s="93"/>
      <c r="C117" s="93"/>
      <c r="D117" s="174"/>
      <c r="E117" s="174"/>
      <c r="F117" s="174"/>
      <c r="G117" s="174"/>
      <c r="H117" s="174"/>
      <c r="I117" s="174"/>
      <c r="J117" s="174"/>
      <c r="K117" s="174"/>
      <c r="L117" s="174"/>
      <c r="M117" s="176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</row>
    <row r="118" spans="1:27" ht="15.75" customHeight="1" x14ac:dyDescent="0.25">
      <c r="A118" s="93"/>
      <c r="B118" s="93"/>
      <c r="C118" s="93"/>
      <c r="D118" s="174"/>
      <c r="E118" s="174"/>
      <c r="F118" s="174"/>
      <c r="G118" s="174"/>
      <c r="H118" s="174"/>
      <c r="I118" s="174"/>
      <c r="J118" s="174"/>
      <c r="K118" s="174"/>
      <c r="L118" s="174"/>
      <c r="M118" s="176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</row>
    <row r="119" spans="1:27" ht="15.75" customHeight="1" x14ac:dyDescent="0.25">
      <c r="A119" s="93"/>
      <c r="B119" s="93"/>
      <c r="C119" s="93"/>
      <c r="D119" s="174"/>
      <c r="E119" s="174"/>
      <c r="F119" s="174"/>
      <c r="G119" s="174"/>
      <c r="H119" s="174"/>
      <c r="I119" s="174"/>
      <c r="J119" s="174"/>
      <c r="K119" s="174"/>
      <c r="L119" s="174"/>
      <c r="M119" s="176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</row>
    <row r="120" spans="1:27" ht="15.75" customHeight="1" x14ac:dyDescent="0.25">
      <c r="A120" s="93"/>
      <c r="B120" s="93"/>
      <c r="C120" s="93"/>
      <c r="D120" s="174"/>
      <c r="E120" s="174"/>
      <c r="F120" s="174"/>
      <c r="G120" s="174"/>
      <c r="H120" s="174"/>
      <c r="I120" s="174"/>
      <c r="J120" s="174"/>
      <c r="K120" s="174"/>
      <c r="L120" s="174"/>
      <c r="M120" s="176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</row>
    <row r="121" spans="1:27" ht="15.75" customHeight="1" x14ac:dyDescent="0.25">
      <c r="A121" s="93"/>
      <c r="B121" s="93"/>
      <c r="C121" s="93"/>
      <c r="D121" s="174"/>
      <c r="E121" s="174"/>
      <c r="F121" s="174"/>
      <c r="G121" s="174"/>
      <c r="H121" s="174"/>
      <c r="I121" s="174"/>
      <c r="J121" s="174"/>
      <c r="K121" s="174"/>
      <c r="L121" s="174"/>
      <c r="M121" s="176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</row>
    <row r="122" spans="1:27" ht="15.75" customHeight="1" x14ac:dyDescent="0.25">
      <c r="A122" s="93"/>
      <c r="B122" s="93"/>
      <c r="C122" s="93"/>
      <c r="D122" s="174"/>
      <c r="E122" s="174"/>
      <c r="F122" s="174"/>
      <c r="G122" s="174"/>
      <c r="H122" s="174"/>
      <c r="I122" s="174"/>
      <c r="J122" s="174"/>
      <c r="K122" s="174"/>
      <c r="L122" s="174"/>
      <c r="M122" s="176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</row>
    <row r="123" spans="1:27" ht="15.75" customHeight="1" x14ac:dyDescent="0.25">
      <c r="A123" s="93"/>
      <c r="B123" s="93"/>
      <c r="C123" s="93"/>
      <c r="D123" s="174"/>
      <c r="E123" s="174"/>
      <c r="F123" s="174"/>
      <c r="G123" s="174"/>
      <c r="H123" s="174"/>
      <c r="I123" s="174"/>
      <c r="J123" s="174"/>
      <c r="K123" s="174"/>
      <c r="L123" s="174"/>
      <c r="M123" s="176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</row>
    <row r="124" spans="1:27" ht="15.75" customHeight="1" x14ac:dyDescent="0.25">
      <c r="A124" s="93"/>
      <c r="B124" s="93"/>
      <c r="C124" s="93"/>
      <c r="D124" s="174"/>
      <c r="E124" s="174"/>
      <c r="F124" s="174"/>
      <c r="G124" s="174"/>
      <c r="H124" s="174"/>
      <c r="I124" s="174"/>
      <c r="J124" s="174"/>
      <c r="K124" s="174"/>
      <c r="L124" s="174"/>
      <c r="M124" s="176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</row>
    <row r="125" spans="1:27" ht="15.75" customHeight="1" x14ac:dyDescent="0.25">
      <c r="A125" s="93"/>
      <c r="B125" s="93"/>
      <c r="C125" s="93"/>
      <c r="D125" s="174"/>
      <c r="E125" s="174"/>
      <c r="F125" s="174"/>
      <c r="G125" s="174"/>
      <c r="H125" s="174"/>
      <c r="I125" s="174"/>
      <c r="J125" s="174"/>
      <c r="K125" s="174"/>
      <c r="L125" s="174"/>
      <c r="M125" s="176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</row>
    <row r="126" spans="1:27" ht="15.75" customHeight="1" x14ac:dyDescent="0.25">
      <c r="A126" s="93"/>
      <c r="B126" s="93"/>
      <c r="C126" s="93"/>
      <c r="D126" s="174"/>
      <c r="E126" s="174"/>
      <c r="F126" s="174"/>
      <c r="G126" s="174"/>
      <c r="H126" s="174"/>
      <c r="I126" s="174"/>
      <c r="J126" s="174"/>
      <c r="K126" s="174"/>
      <c r="L126" s="174"/>
      <c r="M126" s="176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</row>
    <row r="127" spans="1:27" ht="15.75" customHeight="1" x14ac:dyDescent="0.25">
      <c r="A127" s="93"/>
      <c r="B127" s="93"/>
      <c r="C127" s="93"/>
      <c r="D127" s="174"/>
      <c r="E127" s="174"/>
      <c r="F127" s="174"/>
      <c r="G127" s="174"/>
      <c r="H127" s="174"/>
      <c r="I127" s="174"/>
      <c r="J127" s="174"/>
      <c r="K127" s="174"/>
      <c r="L127" s="174"/>
      <c r="M127" s="176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</row>
    <row r="128" spans="1:27" ht="15.75" customHeight="1" x14ac:dyDescent="0.25">
      <c r="A128" s="93"/>
      <c r="B128" s="93"/>
      <c r="C128" s="93"/>
      <c r="D128" s="174"/>
      <c r="E128" s="174"/>
      <c r="F128" s="174"/>
      <c r="G128" s="174"/>
      <c r="H128" s="174"/>
      <c r="I128" s="174"/>
      <c r="J128" s="174"/>
      <c r="K128" s="174"/>
      <c r="L128" s="174"/>
      <c r="M128" s="176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</row>
    <row r="129" spans="1:27" ht="15.75" customHeight="1" x14ac:dyDescent="0.25">
      <c r="A129" s="93"/>
      <c r="B129" s="93"/>
      <c r="C129" s="93"/>
      <c r="D129" s="174"/>
      <c r="E129" s="174"/>
      <c r="F129" s="174"/>
      <c r="G129" s="174"/>
      <c r="H129" s="174"/>
      <c r="I129" s="174"/>
      <c r="J129" s="174"/>
      <c r="K129" s="174"/>
      <c r="L129" s="174"/>
      <c r="M129" s="176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</row>
    <row r="130" spans="1:27" ht="15.75" customHeight="1" x14ac:dyDescent="0.25">
      <c r="A130" s="93"/>
      <c r="B130" s="93"/>
      <c r="C130" s="93"/>
      <c r="D130" s="174"/>
      <c r="E130" s="174"/>
      <c r="F130" s="174"/>
      <c r="G130" s="174"/>
      <c r="H130" s="174"/>
      <c r="I130" s="174"/>
      <c r="J130" s="174"/>
      <c r="K130" s="174"/>
      <c r="L130" s="174"/>
      <c r="M130" s="176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</row>
    <row r="131" spans="1:27" ht="15.75" customHeight="1" x14ac:dyDescent="0.25">
      <c r="A131" s="93"/>
      <c r="B131" s="93"/>
      <c r="C131" s="93"/>
      <c r="D131" s="174"/>
      <c r="E131" s="174"/>
      <c r="F131" s="174"/>
      <c r="G131" s="174"/>
      <c r="H131" s="174"/>
      <c r="I131" s="174"/>
      <c r="J131" s="174"/>
      <c r="K131" s="174"/>
      <c r="L131" s="174"/>
      <c r="M131" s="176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</row>
    <row r="132" spans="1:27" ht="15.75" customHeight="1" x14ac:dyDescent="0.25">
      <c r="A132" s="93"/>
      <c r="B132" s="93"/>
      <c r="C132" s="93"/>
      <c r="D132" s="174"/>
      <c r="E132" s="174"/>
      <c r="F132" s="174"/>
      <c r="G132" s="174"/>
      <c r="H132" s="174"/>
      <c r="I132" s="174"/>
      <c r="J132" s="174"/>
      <c r="K132" s="174"/>
      <c r="L132" s="174"/>
      <c r="M132" s="176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</row>
    <row r="133" spans="1:27" ht="15.75" customHeight="1" x14ac:dyDescent="0.25">
      <c r="A133" s="93"/>
      <c r="B133" s="93"/>
      <c r="C133" s="93"/>
      <c r="D133" s="174"/>
      <c r="E133" s="174"/>
      <c r="F133" s="174"/>
      <c r="G133" s="174"/>
      <c r="H133" s="174"/>
      <c r="I133" s="174"/>
      <c r="J133" s="174"/>
      <c r="K133" s="174"/>
      <c r="L133" s="174"/>
      <c r="M133" s="176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</row>
    <row r="134" spans="1:27" ht="15.75" customHeight="1" x14ac:dyDescent="0.25">
      <c r="A134" s="93"/>
      <c r="B134" s="93"/>
      <c r="C134" s="93"/>
      <c r="D134" s="174"/>
      <c r="E134" s="174"/>
      <c r="F134" s="174"/>
      <c r="G134" s="174"/>
      <c r="H134" s="174"/>
      <c r="I134" s="174"/>
      <c r="J134" s="174"/>
      <c r="K134" s="174"/>
      <c r="L134" s="174"/>
      <c r="M134" s="176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</row>
    <row r="135" spans="1:27" ht="15.75" customHeight="1" x14ac:dyDescent="0.25">
      <c r="A135" s="93"/>
      <c r="B135" s="93"/>
      <c r="C135" s="93"/>
      <c r="D135" s="174"/>
      <c r="E135" s="174"/>
      <c r="F135" s="174"/>
      <c r="G135" s="174"/>
      <c r="H135" s="174"/>
      <c r="I135" s="174"/>
      <c r="J135" s="174"/>
      <c r="K135" s="174"/>
      <c r="L135" s="174"/>
      <c r="M135" s="176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</row>
    <row r="136" spans="1:27" ht="15.75" customHeight="1" x14ac:dyDescent="0.25">
      <c r="A136" s="93"/>
      <c r="B136" s="93"/>
      <c r="C136" s="93"/>
      <c r="D136" s="174"/>
      <c r="E136" s="174"/>
      <c r="F136" s="174"/>
      <c r="G136" s="174"/>
      <c r="H136" s="174"/>
      <c r="I136" s="174"/>
      <c r="J136" s="174"/>
      <c r="K136" s="174"/>
      <c r="L136" s="174"/>
      <c r="M136" s="176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</row>
    <row r="137" spans="1:27" ht="15.75" customHeight="1" x14ac:dyDescent="0.25">
      <c r="A137" s="93"/>
      <c r="B137" s="93"/>
      <c r="C137" s="93"/>
      <c r="D137" s="174"/>
      <c r="E137" s="174"/>
      <c r="F137" s="174"/>
      <c r="G137" s="174"/>
      <c r="H137" s="174"/>
      <c r="I137" s="174"/>
      <c r="J137" s="174"/>
      <c r="K137" s="174"/>
      <c r="L137" s="174"/>
      <c r="M137" s="176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</row>
    <row r="138" spans="1:27" ht="15.75" customHeight="1" x14ac:dyDescent="0.25">
      <c r="A138" s="93"/>
      <c r="B138" s="93"/>
      <c r="C138" s="93"/>
      <c r="D138" s="174"/>
      <c r="E138" s="174"/>
      <c r="F138" s="174"/>
      <c r="G138" s="174"/>
      <c r="H138" s="174"/>
      <c r="I138" s="174"/>
      <c r="J138" s="174"/>
      <c r="K138" s="174"/>
      <c r="L138" s="174"/>
      <c r="M138" s="176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</row>
    <row r="139" spans="1:27" ht="15.75" customHeight="1" x14ac:dyDescent="0.25">
      <c r="A139" s="93"/>
      <c r="B139" s="93"/>
      <c r="C139" s="93"/>
      <c r="D139" s="174"/>
      <c r="E139" s="174"/>
      <c r="F139" s="174"/>
      <c r="G139" s="174"/>
      <c r="H139" s="174"/>
      <c r="I139" s="174"/>
      <c r="J139" s="174"/>
      <c r="K139" s="174"/>
      <c r="L139" s="174"/>
      <c r="M139" s="176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</row>
    <row r="140" spans="1:27" ht="15.75" customHeight="1" x14ac:dyDescent="0.25">
      <c r="A140" s="93"/>
      <c r="B140" s="93"/>
      <c r="C140" s="93"/>
      <c r="D140" s="174"/>
      <c r="E140" s="174"/>
      <c r="F140" s="174"/>
      <c r="G140" s="174"/>
      <c r="H140" s="174"/>
      <c r="I140" s="174"/>
      <c r="J140" s="174"/>
      <c r="K140" s="174"/>
      <c r="L140" s="174"/>
      <c r="M140" s="176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</row>
    <row r="141" spans="1:27" ht="15.75" customHeight="1" x14ac:dyDescent="0.25">
      <c r="A141" s="93"/>
      <c r="B141" s="93"/>
      <c r="C141" s="93"/>
      <c r="D141" s="174"/>
      <c r="E141" s="174"/>
      <c r="F141" s="174"/>
      <c r="G141" s="174"/>
      <c r="H141" s="174"/>
      <c r="I141" s="174"/>
      <c r="J141" s="174"/>
      <c r="K141" s="174"/>
      <c r="L141" s="174"/>
      <c r="M141" s="176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</row>
    <row r="142" spans="1:27" ht="15.75" customHeight="1" x14ac:dyDescent="0.25">
      <c r="A142" s="93"/>
      <c r="B142" s="93"/>
      <c r="C142" s="93"/>
      <c r="D142" s="174"/>
      <c r="E142" s="174"/>
      <c r="F142" s="174"/>
      <c r="G142" s="174"/>
      <c r="H142" s="174"/>
      <c r="I142" s="174"/>
      <c r="J142" s="174"/>
      <c r="K142" s="174"/>
      <c r="L142" s="174"/>
      <c r="M142" s="176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</row>
    <row r="143" spans="1:27" ht="15.75" customHeight="1" x14ac:dyDescent="0.25">
      <c r="A143" s="93"/>
      <c r="B143" s="93"/>
      <c r="C143" s="93"/>
      <c r="D143" s="174"/>
      <c r="E143" s="174"/>
      <c r="F143" s="174"/>
      <c r="G143" s="174"/>
      <c r="H143" s="174"/>
      <c r="I143" s="174"/>
      <c r="J143" s="174"/>
      <c r="K143" s="174"/>
      <c r="L143" s="174"/>
      <c r="M143" s="176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</row>
    <row r="144" spans="1:27" ht="15.75" customHeight="1" x14ac:dyDescent="0.25">
      <c r="A144" s="93"/>
      <c r="B144" s="93"/>
      <c r="C144" s="93"/>
      <c r="D144" s="174"/>
      <c r="E144" s="174"/>
      <c r="F144" s="174"/>
      <c r="G144" s="174"/>
      <c r="H144" s="174"/>
      <c r="I144" s="174"/>
      <c r="J144" s="174"/>
      <c r="K144" s="174"/>
      <c r="L144" s="174"/>
      <c r="M144" s="176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</row>
    <row r="145" spans="1:27" ht="15.75" customHeight="1" x14ac:dyDescent="0.25">
      <c r="A145" s="93"/>
      <c r="B145" s="93"/>
      <c r="C145" s="93"/>
      <c r="D145" s="174"/>
      <c r="E145" s="174"/>
      <c r="F145" s="174"/>
      <c r="G145" s="174"/>
      <c r="H145" s="174"/>
      <c r="I145" s="174"/>
      <c r="J145" s="174"/>
      <c r="K145" s="174"/>
      <c r="L145" s="174"/>
      <c r="M145" s="176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</row>
    <row r="146" spans="1:27" ht="15.75" customHeight="1" x14ac:dyDescent="0.25">
      <c r="A146" s="93"/>
      <c r="B146" s="93"/>
      <c r="C146" s="93"/>
      <c r="D146" s="174"/>
      <c r="E146" s="174"/>
      <c r="F146" s="174"/>
      <c r="G146" s="174"/>
      <c r="H146" s="174"/>
      <c r="I146" s="174"/>
      <c r="J146" s="174"/>
      <c r="K146" s="174"/>
      <c r="L146" s="174"/>
      <c r="M146" s="176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</row>
    <row r="147" spans="1:27" ht="15.75" customHeight="1" x14ac:dyDescent="0.25">
      <c r="A147" s="93"/>
      <c r="B147" s="93"/>
      <c r="C147" s="93"/>
      <c r="D147" s="174"/>
      <c r="E147" s="174"/>
      <c r="F147" s="174"/>
      <c r="G147" s="174"/>
      <c r="H147" s="174"/>
      <c r="I147" s="174"/>
      <c r="J147" s="174"/>
      <c r="K147" s="174"/>
      <c r="L147" s="174"/>
      <c r="M147" s="176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</row>
    <row r="148" spans="1:27" ht="15.75" customHeight="1" x14ac:dyDescent="0.25">
      <c r="A148" s="93"/>
      <c r="B148" s="93"/>
      <c r="C148" s="93"/>
      <c r="D148" s="174"/>
      <c r="E148" s="174"/>
      <c r="F148" s="174"/>
      <c r="G148" s="174"/>
      <c r="H148" s="174"/>
      <c r="I148" s="174"/>
      <c r="J148" s="174"/>
      <c r="K148" s="174"/>
      <c r="L148" s="174"/>
      <c r="M148" s="176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</row>
    <row r="149" spans="1:27" ht="15.75" customHeight="1" x14ac:dyDescent="0.25">
      <c r="A149" s="93"/>
      <c r="B149" s="93"/>
      <c r="C149" s="93"/>
      <c r="D149" s="174"/>
      <c r="E149" s="174"/>
      <c r="F149" s="174"/>
      <c r="G149" s="174"/>
      <c r="H149" s="174"/>
      <c r="I149" s="174"/>
      <c r="J149" s="174"/>
      <c r="K149" s="174"/>
      <c r="L149" s="174"/>
      <c r="M149" s="176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</row>
    <row r="150" spans="1:27" ht="15.75" customHeight="1" x14ac:dyDescent="0.25">
      <c r="A150" s="93"/>
      <c r="B150" s="93"/>
      <c r="C150" s="93"/>
      <c r="D150" s="174"/>
      <c r="E150" s="174"/>
      <c r="F150" s="174"/>
      <c r="G150" s="174"/>
      <c r="H150" s="174"/>
      <c r="I150" s="174"/>
      <c r="J150" s="174"/>
      <c r="K150" s="174"/>
      <c r="L150" s="174"/>
      <c r="M150" s="176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</row>
    <row r="151" spans="1:27" ht="15.75" customHeight="1" x14ac:dyDescent="0.25">
      <c r="A151" s="93"/>
      <c r="B151" s="93"/>
      <c r="C151" s="93"/>
      <c r="D151" s="174"/>
      <c r="E151" s="174"/>
      <c r="F151" s="174"/>
      <c r="G151" s="174"/>
      <c r="H151" s="174"/>
      <c r="I151" s="174"/>
      <c r="J151" s="174"/>
      <c r="K151" s="174"/>
      <c r="L151" s="174"/>
      <c r="M151" s="176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</row>
    <row r="152" spans="1:27" ht="15.75" customHeight="1" x14ac:dyDescent="0.25">
      <c r="A152" s="93"/>
      <c r="B152" s="93"/>
      <c r="C152" s="93"/>
      <c r="D152" s="174"/>
      <c r="E152" s="174"/>
      <c r="F152" s="174"/>
      <c r="G152" s="174"/>
      <c r="H152" s="174"/>
      <c r="I152" s="174"/>
      <c r="J152" s="174"/>
      <c r="K152" s="174"/>
      <c r="L152" s="174"/>
      <c r="M152" s="176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</row>
    <row r="153" spans="1:27" ht="15.75" customHeight="1" x14ac:dyDescent="0.25">
      <c r="A153" s="93"/>
      <c r="B153" s="93"/>
      <c r="C153" s="93"/>
      <c r="D153" s="174"/>
      <c r="E153" s="174"/>
      <c r="F153" s="174"/>
      <c r="G153" s="174"/>
      <c r="H153" s="174"/>
      <c r="I153" s="174"/>
      <c r="J153" s="174"/>
      <c r="K153" s="174"/>
      <c r="L153" s="174"/>
      <c r="M153" s="176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</row>
    <row r="154" spans="1:27" ht="15.75" customHeight="1" x14ac:dyDescent="0.25">
      <c r="A154" s="93"/>
      <c r="B154" s="93"/>
      <c r="C154" s="93"/>
      <c r="D154" s="174"/>
      <c r="E154" s="174"/>
      <c r="F154" s="174"/>
      <c r="G154" s="174"/>
      <c r="H154" s="174"/>
      <c r="I154" s="174"/>
      <c r="J154" s="174"/>
      <c r="K154" s="174"/>
      <c r="L154" s="174"/>
      <c r="M154" s="176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</row>
    <row r="155" spans="1:27" ht="15.75" customHeight="1" x14ac:dyDescent="0.25">
      <c r="A155" s="93"/>
      <c r="B155" s="93"/>
      <c r="C155" s="93"/>
      <c r="D155" s="174"/>
      <c r="E155" s="174"/>
      <c r="F155" s="174"/>
      <c r="G155" s="174"/>
      <c r="H155" s="174"/>
      <c r="I155" s="174"/>
      <c r="J155" s="174"/>
      <c r="K155" s="174"/>
      <c r="L155" s="174"/>
      <c r="M155" s="176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</row>
    <row r="156" spans="1:27" ht="15.75" customHeight="1" x14ac:dyDescent="0.25">
      <c r="A156" s="93"/>
      <c r="B156" s="93"/>
      <c r="C156" s="93"/>
      <c r="D156" s="174"/>
      <c r="E156" s="174"/>
      <c r="F156" s="174"/>
      <c r="G156" s="174"/>
      <c r="H156" s="174"/>
      <c r="I156" s="174"/>
      <c r="J156" s="174"/>
      <c r="K156" s="174"/>
      <c r="L156" s="174"/>
      <c r="M156" s="176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</row>
    <row r="157" spans="1:27" ht="15.75" customHeight="1" x14ac:dyDescent="0.25">
      <c r="A157" s="93"/>
      <c r="B157" s="93"/>
      <c r="C157" s="93"/>
      <c r="D157" s="174"/>
      <c r="E157" s="174"/>
      <c r="F157" s="174"/>
      <c r="G157" s="174"/>
      <c r="H157" s="174"/>
      <c r="I157" s="174"/>
      <c r="J157" s="174"/>
      <c r="K157" s="174"/>
      <c r="L157" s="174"/>
      <c r="M157" s="176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</row>
    <row r="158" spans="1:27" ht="15.75" customHeight="1" x14ac:dyDescent="0.25">
      <c r="A158" s="93"/>
      <c r="B158" s="93"/>
      <c r="C158" s="93"/>
      <c r="D158" s="174"/>
      <c r="E158" s="174"/>
      <c r="F158" s="174"/>
      <c r="G158" s="174"/>
      <c r="H158" s="174"/>
      <c r="I158" s="174"/>
      <c r="J158" s="174"/>
      <c r="K158" s="174"/>
      <c r="L158" s="174"/>
      <c r="M158" s="176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</row>
    <row r="159" spans="1:27" ht="15.75" customHeight="1" x14ac:dyDescent="0.25">
      <c r="A159" s="93"/>
      <c r="B159" s="93"/>
      <c r="C159" s="93"/>
      <c r="D159" s="174"/>
      <c r="E159" s="174"/>
      <c r="F159" s="174"/>
      <c r="G159" s="174"/>
      <c r="H159" s="174"/>
      <c r="I159" s="174"/>
      <c r="J159" s="174"/>
      <c r="K159" s="174"/>
      <c r="L159" s="174"/>
      <c r="M159" s="176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</row>
    <row r="160" spans="1:27" ht="15.75" customHeight="1" x14ac:dyDescent="0.25">
      <c r="A160" s="93"/>
      <c r="B160" s="93"/>
      <c r="C160" s="93"/>
      <c r="D160" s="174"/>
      <c r="E160" s="174"/>
      <c r="F160" s="174"/>
      <c r="G160" s="174"/>
      <c r="H160" s="174"/>
      <c r="I160" s="174"/>
      <c r="J160" s="174"/>
      <c r="K160" s="174"/>
      <c r="L160" s="174"/>
      <c r="M160" s="176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</row>
    <row r="161" spans="1:27" ht="15.75" customHeight="1" x14ac:dyDescent="0.25">
      <c r="A161" s="93"/>
      <c r="B161" s="93"/>
      <c r="C161" s="93"/>
      <c r="D161" s="174"/>
      <c r="E161" s="174"/>
      <c r="F161" s="174"/>
      <c r="G161" s="174"/>
      <c r="H161" s="174"/>
      <c r="I161" s="174"/>
      <c r="J161" s="174"/>
      <c r="K161" s="174"/>
      <c r="L161" s="174"/>
      <c r="M161" s="176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</row>
    <row r="162" spans="1:27" ht="15.75" customHeight="1" x14ac:dyDescent="0.25">
      <c r="A162" s="93"/>
      <c r="B162" s="93"/>
      <c r="C162" s="93"/>
      <c r="D162" s="174"/>
      <c r="E162" s="174"/>
      <c r="F162" s="174"/>
      <c r="G162" s="174"/>
      <c r="H162" s="174"/>
      <c r="I162" s="174"/>
      <c r="J162" s="174"/>
      <c r="K162" s="174"/>
      <c r="L162" s="174"/>
      <c r="M162" s="176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</row>
    <row r="163" spans="1:27" ht="15.75" customHeight="1" x14ac:dyDescent="0.25">
      <c r="A163" s="93"/>
      <c r="B163" s="93"/>
      <c r="C163" s="93"/>
      <c r="D163" s="174"/>
      <c r="E163" s="174"/>
      <c r="F163" s="174"/>
      <c r="G163" s="174"/>
      <c r="H163" s="174"/>
      <c r="I163" s="174"/>
      <c r="J163" s="174"/>
      <c r="K163" s="174"/>
      <c r="L163" s="174"/>
      <c r="M163" s="176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</row>
    <row r="164" spans="1:27" ht="15.75" customHeight="1" x14ac:dyDescent="0.25">
      <c r="A164" s="93"/>
      <c r="B164" s="93"/>
      <c r="C164" s="93"/>
      <c r="D164" s="174"/>
      <c r="E164" s="174"/>
      <c r="F164" s="174"/>
      <c r="G164" s="174"/>
      <c r="H164" s="174"/>
      <c r="I164" s="174"/>
      <c r="J164" s="174"/>
      <c r="K164" s="174"/>
      <c r="L164" s="174"/>
      <c r="M164" s="176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</row>
    <row r="165" spans="1:27" ht="15.75" customHeight="1" x14ac:dyDescent="0.25">
      <c r="A165" s="93"/>
      <c r="B165" s="93"/>
      <c r="C165" s="93"/>
      <c r="D165" s="174"/>
      <c r="E165" s="174"/>
      <c r="F165" s="174"/>
      <c r="G165" s="174"/>
      <c r="H165" s="174"/>
      <c r="I165" s="174"/>
      <c r="J165" s="174"/>
      <c r="K165" s="174"/>
      <c r="L165" s="174"/>
      <c r="M165" s="176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</row>
    <row r="166" spans="1:27" ht="15.75" customHeight="1" x14ac:dyDescent="0.25">
      <c r="A166" s="93"/>
      <c r="B166" s="93"/>
      <c r="C166" s="93"/>
      <c r="D166" s="174"/>
      <c r="E166" s="174"/>
      <c r="F166" s="174"/>
      <c r="G166" s="174"/>
      <c r="H166" s="174"/>
      <c r="I166" s="174"/>
      <c r="J166" s="174"/>
      <c r="K166" s="174"/>
      <c r="L166" s="174"/>
      <c r="M166" s="176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</row>
    <row r="167" spans="1:27" ht="15.75" customHeight="1" x14ac:dyDescent="0.25">
      <c r="A167" s="93"/>
      <c r="B167" s="93"/>
      <c r="C167" s="93"/>
      <c r="D167" s="174"/>
      <c r="E167" s="174"/>
      <c r="F167" s="174"/>
      <c r="G167" s="174"/>
      <c r="H167" s="174"/>
      <c r="I167" s="174"/>
      <c r="J167" s="174"/>
      <c r="K167" s="174"/>
      <c r="L167" s="174"/>
      <c r="M167" s="176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</row>
    <row r="168" spans="1:27" ht="15.75" customHeight="1" x14ac:dyDescent="0.25">
      <c r="A168" s="93"/>
      <c r="B168" s="93"/>
      <c r="C168" s="93"/>
      <c r="D168" s="174"/>
      <c r="E168" s="174"/>
      <c r="F168" s="174"/>
      <c r="G168" s="174"/>
      <c r="H168" s="174"/>
      <c r="I168" s="174"/>
      <c r="J168" s="174"/>
      <c r="K168" s="174"/>
      <c r="L168" s="174"/>
      <c r="M168" s="176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</row>
    <row r="169" spans="1:27" ht="15.75" customHeight="1" x14ac:dyDescent="0.25">
      <c r="A169" s="93"/>
      <c r="B169" s="93"/>
      <c r="C169" s="93"/>
      <c r="D169" s="174"/>
      <c r="E169" s="174"/>
      <c r="F169" s="174"/>
      <c r="G169" s="174"/>
      <c r="H169" s="174"/>
      <c r="I169" s="174"/>
      <c r="J169" s="174"/>
      <c r="K169" s="174"/>
      <c r="L169" s="174"/>
      <c r="M169" s="176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</row>
    <row r="170" spans="1:27" ht="15.75" customHeight="1" x14ac:dyDescent="0.25">
      <c r="A170" s="93"/>
      <c r="B170" s="93"/>
      <c r="C170" s="93"/>
      <c r="D170" s="174"/>
      <c r="E170" s="174"/>
      <c r="F170" s="174"/>
      <c r="G170" s="174"/>
      <c r="H170" s="174"/>
      <c r="I170" s="174"/>
      <c r="J170" s="174"/>
      <c r="K170" s="174"/>
      <c r="L170" s="174"/>
      <c r="M170" s="176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</row>
    <row r="171" spans="1:27" ht="15.75" customHeight="1" x14ac:dyDescent="0.25">
      <c r="A171" s="93"/>
      <c r="B171" s="93"/>
      <c r="C171" s="93"/>
      <c r="D171" s="174"/>
      <c r="E171" s="174"/>
      <c r="F171" s="174"/>
      <c r="G171" s="174"/>
      <c r="H171" s="174"/>
      <c r="I171" s="174"/>
      <c r="J171" s="174"/>
      <c r="K171" s="174"/>
      <c r="L171" s="174"/>
      <c r="M171" s="176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</row>
    <row r="172" spans="1:27" ht="15.75" customHeight="1" x14ac:dyDescent="0.25">
      <c r="A172" s="93"/>
      <c r="B172" s="93"/>
      <c r="C172" s="93"/>
      <c r="D172" s="174"/>
      <c r="E172" s="174"/>
      <c r="F172" s="174"/>
      <c r="G172" s="174"/>
      <c r="H172" s="174"/>
      <c r="I172" s="174"/>
      <c r="J172" s="174"/>
      <c r="K172" s="174"/>
      <c r="L172" s="174"/>
      <c r="M172" s="176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</row>
    <row r="173" spans="1:27" ht="15.75" customHeight="1" x14ac:dyDescent="0.25">
      <c r="A173" s="93"/>
      <c r="B173" s="93"/>
      <c r="C173" s="93"/>
      <c r="D173" s="174"/>
      <c r="E173" s="174"/>
      <c r="F173" s="174"/>
      <c r="G173" s="174"/>
      <c r="H173" s="174"/>
      <c r="I173" s="174"/>
      <c r="J173" s="174"/>
      <c r="K173" s="174"/>
      <c r="L173" s="174"/>
      <c r="M173" s="176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</row>
    <row r="174" spans="1:27" ht="15.75" customHeight="1" x14ac:dyDescent="0.25">
      <c r="A174" s="93"/>
      <c r="B174" s="93"/>
      <c r="C174" s="93"/>
      <c r="D174" s="174"/>
      <c r="E174" s="174"/>
      <c r="F174" s="174"/>
      <c r="G174" s="174"/>
      <c r="H174" s="174"/>
      <c r="I174" s="174"/>
      <c r="J174" s="174"/>
      <c r="K174" s="174"/>
      <c r="L174" s="174"/>
      <c r="M174" s="176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</row>
    <row r="175" spans="1:27" ht="15.75" customHeight="1" x14ac:dyDescent="0.25">
      <c r="A175" s="93"/>
      <c r="B175" s="93"/>
      <c r="C175" s="93"/>
      <c r="D175" s="174"/>
      <c r="E175" s="174"/>
      <c r="F175" s="174"/>
      <c r="G175" s="174"/>
      <c r="H175" s="174"/>
      <c r="I175" s="174"/>
      <c r="J175" s="174"/>
      <c r="K175" s="174"/>
      <c r="L175" s="174"/>
      <c r="M175" s="176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</row>
    <row r="176" spans="1:27" ht="15.75" customHeight="1" x14ac:dyDescent="0.25">
      <c r="A176" s="93"/>
      <c r="B176" s="93"/>
      <c r="C176" s="93"/>
      <c r="D176" s="174"/>
      <c r="E176" s="174"/>
      <c r="F176" s="174"/>
      <c r="G176" s="174"/>
      <c r="H176" s="174"/>
      <c r="I176" s="174"/>
      <c r="J176" s="174"/>
      <c r="K176" s="174"/>
      <c r="L176" s="174"/>
      <c r="M176" s="176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</row>
    <row r="177" spans="1:27" ht="15.75" customHeight="1" x14ac:dyDescent="0.25">
      <c r="A177" s="93"/>
      <c r="B177" s="93"/>
      <c r="C177" s="93"/>
      <c r="D177" s="174"/>
      <c r="E177" s="174"/>
      <c r="F177" s="174"/>
      <c r="G177" s="174"/>
      <c r="H177" s="174"/>
      <c r="I177" s="174"/>
      <c r="J177" s="174"/>
      <c r="K177" s="174"/>
      <c r="L177" s="174"/>
      <c r="M177" s="176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</row>
    <row r="178" spans="1:27" ht="15.75" customHeight="1" x14ac:dyDescent="0.25">
      <c r="A178" s="93"/>
      <c r="B178" s="93"/>
      <c r="C178" s="93"/>
      <c r="D178" s="174"/>
      <c r="E178" s="174"/>
      <c r="F178" s="174"/>
      <c r="G178" s="174"/>
      <c r="H178" s="174"/>
      <c r="I178" s="174"/>
      <c r="J178" s="174"/>
      <c r="K178" s="174"/>
      <c r="L178" s="174"/>
      <c r="M178" s="176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</row>
    <row r="179" spans="1:27" ht="15.75" customHeight="1" x14ac:dyDescent="0.25">
      <c r="A179" s="93"/>
      <c r="B179" s="93"/>
      <c r="C179" s="93"/>
      <c r="D179" s="174"/>
      <c r="E179" s="174"/>
      <c r="F179" s="174"/>
      <c r="G179" s="174"/>
      <c r="H179" s="174"/>
      <c r="I179" s="174"/>
      <c r="J179" s="174"/>
      <c r="K179" s="174"/>
      <c r="L179" s="174"/>
      <c r="M179" s="176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</row>
    <row r="180" spans="1:27" ht="15.75" customHeight="1" x14ac:dyDescent="0.25">
      <c r="A180" s="93"/>
      <c r="B180" s="93"/>
      <c r="C180" s="93"/>
      <c r="D180" s="174"/>
      <c r="E180" s="174"/>
      <c r="F180" s="174"/>
      <c r="G180" s="174"/>
      <c r="H180" s="174"/>
      <c r="I180" s="174"/>
      <c r="J180" s="174"/>
      <c r="K180" s="174"/>
      <c r="L180" s="174"/>
      <c r="M180" s="176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</row>
    <row r="181" spans="1:27" ht="15.75" customHeight="1" x14ac:dyDescent="0.25">
      <c r="A181" s="93"/>
      <c r="B181" s="93"/>
      <c r="C181" s="93"/>
      <c r="D181" s="174"/>
      <c r="E181" s="174"/>
      <c r="F181" s="174"/>
      <c r="G181" s="174"/>
      <c r="H181" s="174"/>
      <c r="I181" s="174"/>
      <c r="J181" s="174"/>
      <c r="K181" s="174"/>
      <c r="L181" s="174"/>
      <c r="M181" s="176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</row>
    <row r="182" spans="1:27" ht="15.75" customHeight="1" x14ac:dyDescent="0.25">
      <c r="A182" s="93"/>
      <c r="B182" s="93"/>
      <c r="C182" s="93"/>
      <c r="D182" s="174"/>
      <c r="E182" s="174"/>
      <c r="F182" s="174"/>
      <c r="G182" s="174"/>
      <c r="H182" s="174"/>
      <c r="I182" s="174"/>
      <c r="J182" s="174"/>
      <c r="K182" s="174"/>
      <c r="L182" s="174"/>
      <c r="M182" s="176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</row>
    <row r="183" spans="1:27" ht="15.75" customHeight="1" x14ac:dyDescent="0.25">
      <c r="A183" s="93"/>
      <c r="B183" s="93"/>
      <c r="C183" s="93"/>
      <c r="D183" s="174"/>
      <c r="E183" s="174"/>
      <c r="F183" s="174"/>
      <c r="G183" s="174"/>
      <c r="H183" s="174"/>
      <c r="I183" s="174"/>
      <c r="J183" s="174"/>
      <c r="K183" s="174"/>
      <c r="L183" s="174"/>
      <c r="M183" s="176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</row>
    <row r="184" spans="1:27" ht="15.75" customHeight="1" x14ac:dyDescent="0.25">
      <c r="A184" s="93"/>
      <c r="B184" s="93"/>
      <c r="C184" s="93"/>
      <c r="D184" s="174"/>
      <c r="E184" s="174"/>
      <c r="F184" s="174"/>
      <c r="G184" s="174"/>
      <c r="H184" s="174"/>
      <c r="I184" s="174"/>
      <c r="J184" s="174"/>
      <c r="K184" s="174"/>
      <c r="L184" s="174"/>
      <c r="M184" s="176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</row>
    <row r="185" spans="1:27" ht="15.75" customHeight="1" x14ac:dyDescent="0.25">
      <c r="A185" s="93"/>
      <c r="B185" s="93"/>
      <c r="C185" s="93"/>
      <c r="D185" s="174"/>
      <c r="E185" s="174"/>
      <c r="F185" s="174"/>
      <c r="G185" s="174"/>
      <c r="H185" s="174"/>
      <c r="I185" s="174"/>
      <c r="J185" s="174"/>
      <c r="K185" s="174"/>
      <c r="L185" s="174"/>
      <c r="M185" s="176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</row>
    <row r="186" spans="1:27" ht="15.75" customHeight="1" x14ac:dyDescent="0.25">
      <c r="A186" s="93"/>
      <c r="B186" s="93"/>
      <c r="C186" s="93"/>
      <c r="D186" s="174"/>
      <c r="E186" s="174"/>
      <c r="F186" s="174"/>
      <c r="G186" s="174"/>
      <c r="H186" s="174"/>
      <c r="I186" s="174"/>
      <c r="J186" s="174"/>
      <c r="K186" s="174"/>
      <c r="L186" s="174"/>
      <c r="M186" s="176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</row>
    <row r="187" spans="1:27" ht="15.75" customHeight="1" x14ac:dyDescent="0.25">
      <c r="A187" s="93"/>
      <c r="B187" s="93"/>
      <c r="C187" s="93"/>
      <c r="D187" s="174"/>
      <c r="E187" s="174"/>
      <c r="F187" s="174"/>
      <c r="G187" s="174"/>
      <c r="H187" s="174"/>
      <c r="I187" s="174"/>
      <c r="J187" s="174"/>
      <c r="K187" s="174"/>
      <c r="L187" s="174"/>
      <c r="M187" s="176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</row>
    <row r="188" spans="1:27" ht="15.75" customHeight="1" x14ac:dyDescent="0.25">
      <c r="A188" s="93"/>
      <c r="B188" s="93"/>
      <c r="C188" s="93"/>
      <c r="D188" s="174"/>
      <c r="E188" s="174"/>
      <c r="F188" s="174"/>
      <c r="G188" s="174"/>
      <c r="H188" s="174"/>
      <c r="I188" s="174"/>
      <c r="J188" s="174"/>
      <c r="K188" s="174"/>
      <c r="L188" s="174"/>
      <c r="M188" s="176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</row>
    <row r="189" spans="1:27" ht="15.75" customHeight="1" x14ac:dyDescent="0.25">
      <c r="A189" s="93"/>
      <c r="B189" s="93"/>
      <c r="C189" s="93"/>
      <c r="D189" s="174"/>
      <c r="E189" s="174"/>
      <c r="F189" s="174"/>
      <c r="G189" s="174"/>
      <c r="H189" s="174"/>
      <c r="I189" s="174"/>
      <c r="J189" s="174"/>
      <c r="K189" s="174"/>
      <c r="L189" s="174"/>
      <c r="M189" s="176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</row>
    <row r="190" spans="1:27" ht="15.75" customHeight="1" x14ac:dyDescent="0.25">
      <c r="A190" s="93"/>
      <c r="B190" s="93"/>
      <c r="C190" s="93"/>
      <c r="D190" s="174"/>
      <c r="E190" s="174"/>
      <c r="F190" s="174"/>
      <c r="G190" s="174"/>
      <c r="H190" s="174"/>
      <c r="I190" s="174"/>
      <c r="J190" s="174"/>
      <c r="K190" s="174"/>
      <c r="L190" s="174"/>
      <c r="M190" s="176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</row>
    <row r="191" spans="1:27" ht="15.75" customHeight="1" x14ac:dyDescent="0.25">
      <c r="A191" s="93"/>
      <c r="B191" s="93"/>
      <c r="C191" s="93"/>
      <c r="D191" s="174"/>
      <c r="E191" s="174"/>
      <c r="F191" s="174"/>
      <c r="G191" s="174"/>
      <c r="H191" s="174"/>
      <c r="I191" s="174"/>
      <c r="J191" s="174"/>
      <c r="K191" s="174"/>
      <c r="L191" s="174"/>
      <c r="M191" s="176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</row>
    <row r="192" spans="1:27" ht="15.75" customHeight="1" x14ac:dyDescent="0.25">
      <c r="A192" s="93"/>
      <c r="B192" s="93"/>
      <c r="C192" s="93"/>
      <c r="D192" s="174"/>
      <c r="E192" s="174"/>
      <c r="F192" s="174"/>
      <c r="G192" s="174"/>
      <c r="H192" s="174"/>
      <c r="I192" s="174"/>
      <c r="J192" s="174"/>
      <c r="K192" s="174"/>
      <c r="L192" s="174"/>
      <c r="M192" s="176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</row>
    <row r="193" spans="1:27" ht="15.75" customHeight="1" x14ac:dyDescent="0.25">
      <c r="A193" s="93"/>
      <c r="B193" s="93"/>
      <c r="C193" s="93"/>
      <c r="D193" s="174"/>
      <c r="E193" s="174"/>
      <c r="F193" s="174"/>
      <c r="G193" s="174"/>
      <c r="H193" s="174"/>
      <c r="I193" s="174"/>
      <c r="J193" s="174"/>
      <c r="K193" s="174"/>
      <c r="L193" s="174"/>
      <c r="M193" s="176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</row>
    <row r="194" spans="1:27" ht="15.75" customHeight="1" x14ac:dyDescent="0.25">
      <c r="A194" s="93"/>
      <c r="B194" s="93"/>
      <c r="C194" s="93"/>
      <c r="D194" s="174"/>
      <c r="E194" s="174"/>
      <c r="F194" s="174"/>
      <c r="G194" s="174"/>
      <c r="H194" s="174"/>
      <c r="I194" s="174"/>
      <c r="J194" s="174"/>
      <c r="K194" s="174"/>
      <c r="L194" s="174"/>
      <c r="M194" s="176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</row>
    <row r="195" spans="1:27" ht="15.75" customHeight="1" x14ac:dyDescent="0.25">
      <c r="A195" s="93"/>
      <c r="B195" s="93"/>
      <c r="C195" s="93"/>
      <c r="D195" s="174"/>
      <c r="E195" s="174"/>
      <c r="F195" s="174"/>
      <c r="G195" s="174"/>
      <c r="H195" s="174"/>
      <c r="I195" s="174"/>
      <c r="J195" s="174"/>
      <c r="K195" s="174"/>
      <c r="L195" s="174"/>
      <c r="M195" s="176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</row>
    <row r="196" spans="1:27" ht="15.75" customHeight="1" x14ac:dyDescent="0.25">
      <c r="A196" s="93"/>
      <c r="B196" s="93"/>
      <c r="C196" s="93"/>
      <c r="D196" s="174"/>
      <c r="E196" s="174"/>
      <c r="F196" s="174"/>
      <c r="G196" s="174"/>
      <c r="H196" s="174"/>
      <c r="I196" s="174"/>
      <c r="J196" s="174"/>
      <c r="K196" s="174"/>
      <c r="L196" s="174"/>
      <c r="M196" s="176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</row>
    <row r="197" spans="1:27" ht="15.75" customHeight="1" x14ac:dyDescent="0.25">
      <c r="A197" s="93"/>
      <c r="B197" s="93"/>
      <c r="C197" s="93"/>
      <c r="D197" s="174"/>
      <c r="E197" s="174"/>
      <c r="F197" s="174"/>
      <c r="G197" s="174"/>
      <c r="H197" s="174"/>
      <c r="I197" s="174"/>
      <c r="J197" s="174"/>
      <c r="K197" s="174"/>
      <c r="L197" s="174"/>
      <c r="M197" s="176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</row>
    <row r="198" spans="1:27" ht="15.75" customHeight="1" x14ac:dyDescent="0.25">
      <c r="A198" s="93"/>
      <c r="B198" s="93"/>
      <c r="C198" s="93"/>
      <c r="D198" s="174"/>
      <c r="E198" s="174"/>
      <c r="F198" s="174"/>
      <c r="G198" s="174"/>
      <c r="H198" s="174"/>
      <c r="I198" s="174"/>
      <c r="J198" s="174"/>
      <c r="K198" s="174"/>
      <c r="L198" s="174"/>
      <c r="M198" s="176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</row>
    <row r="199" spans="1:27" ht="15.75" customHeight="1" x14ac:dyDescent="0.25">
      <c r="A199" s="93"/>
      <c r="B199" s="93"/>
      <c r="C199" s="93"/>
      <c r="D199" s="174"/>
      <c r="E199" s="174"/>
      <c r="F199" s="174"/>
      <c r="G199" s="174"/>
      <c r="H199" s="174"/>
      <c r="I199" s="174"/>
      <c r="J199" s="174"/>
      <c r="K199" s="174"/>
      <c r="L199" s="174"/>
      <c r="M199" s="176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</row>
    <row r="200" spans="1:27" ht="15.75" customHeight="1" x14ac:dyDescent="0.25">
      <c r="A200" s="93"/>
      <c r="B200" s="93"/>
      <c r="C200" s="93"/>
      <c r="D200" s="174"/>
      <c r="E200" s="174"/>
      <c r="F200" s="174"/>
      <c r="G200" s="174"/>
      <c r="H200" s="174"/>
      <c r="I200" s="174"/>
      <c r="J200" s="174"/>
      <c r="K200" s="174"/>
      <c r="L200" s="174"/>
      <c r="M200" s="176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</row>
    <row r="201" spans="1:27" ht="15.75" customHeight="1" x14ac:dyDescent="0.25">
      <c r="A201" s="93"/>
      <c r="B201" s="93"/>
      <c r="C201" s="93"/>
      <c r="D201" s="174"/>
      <c r="E201" s="174"/>
      <c r="F201" s="174"/>
      <c r="G201" s="174"/>
      <c r="H201" s="174"/>
      <c r="I201" s="174"/>
      <c r="J201" s="174"/>
      <c r="K201" s="174"/>
      <c r="L201" s="174"/>
      <c r="M201" s="176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</row>
    <row r="202" spans="1:27" ht="15.75" customHeight="1" x14ac:dyDescent="0.25">
      <c r="A202" s="93"/>
      <c r="B202" s="93"/>
      <c r="C202" s="93"/>
      <c r="D202" s="174"/>
      <c r="E202" s="174"/>
      <c r="F202" s="174"/>
      <c r="G202" s="174"/>
      <c r="H202" s="174"/>
      <c r="I202" s="174"/>
      <c r="J202" s="174"/>
      <c r="K202" s="174"/>
      <c r="L202" s="174"/>
      <c r="M202" s="176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</row>
    <row r="203" spans="1:27" ht="15.75" customHeight="1" x14ac:dyDescent="0.25">
      <c r="A203" s="93"/>
      <c r="B203" s="93"/>
      <c r="C203" s="93"/>
      <c r="D203" s="174"/>
      <c r="E203" s="174"/>
      <c r="F203" s="174"/>
      <c r="G203" s="174"/>
      <c r="H203" s="174"/>
      <c r="I203" s="174"/>
      <c r="J203" s="174"/>
      <c r="K203" s="174"/>
      <c r="L203" s="174"/>
      <c r="M203" s="176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</row>
    <row r="204" spans="1:27" ht="15.75" customHeight="1" x14ac:dyDescent="0.25">
      <c r="A204" s="93"/>
      <c r="B204" s="93"/>
      <c r="C204" s="93"/>
      <c r="D204" s="174"/>
      <c r="E204" s="174"/>
      <c r="F204" s="174"/>
      <c r="G204" s="174"/>
      <c r="H204" s="174"/>
      <c r="I204" s="174"/>
      <c r="J204" s="174"/>
      <c r="K204" s="174"/>
      <c r="L204" s="174"/>
      <c r="M204" s="176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</row>
    <row r="205" spans="1:27" ht="15.75" customHeight="1" x14ac:dyDescent="0.25">
      <c r="A205" s="93"/>
      <c r="B205" s="93"/>
      <c r="C205" s="93"/>
      <c r="D205" s="174"/>
      <c r="E205" s="174"/>
      <c r="F205" s="174"/>
      <c r="G205" s="174"/>
      <c r="H205" s="174"/>
      <c r="I205" s="174"/>
      <c r="J205" s="174"/>
      <c r="K205" s="174"/>
      <c r="L205" s="174"/>
      <c r="M205" s="176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</row>
    <row r="206" spans="1:27" ht="15.75" customHeight="1" x14ac:dyDescent="0.25">
      <c r="A206" s="93"/>
      <c r="B206" s="93"/>
      <c r="C206" s="93"/>
      <c r="D206" s="174"/>
      <c r="E206" s="174"/>
      <c r="F206" s="174"/>
      <c r="G206" s="174"/>
      <c r="H206" s="174"/>
      <c r="I206" s="174"/>
      <c r="J206" s="174"/>
      <c r="K206" s="174"/>
      <c r="L206" s="174"/>
      <c r="M206" s="176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</row>
    <row r="207" spans="1:27" ht="15.75" customHeight="1" x14ac:dyDescent="0.25">
      <c r="A207" s="93"/>
      <c r="B207" s="93"/>
      <c r="C207" s="93"/>
      <c r="D207" s="174"/>
      <c r="E207" s="174"/>
      <c r="F207" s="174"/>
      <c r="G207" s="174"/>
      <c r="H207" s="174"/>
      <c r="I207" s="174"/>
      <c r="J207" s="174"/>
      <c r="K207" s="174"/>
      <c r="L207" s="174"/>
      <c r="M207" s="176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</row>
    <row r="208" spans="1:27" ht="15.75" customHeight="1" x14ac:dyDescent="0.25">
      <c r="A208" s="93"/>
      <c r="B208" s="93"/>
      <c r="C208" s="93"/>
      <c r="D208" s="174"/>
      <c r="E208" s="174"/>
      <c r="F208" s="174"/>
      <c r="G208" s="174"/>
      <c r="H208" s="174"/>
      <c r="I208" s="174"/>
      <c r="J208" s="174"/>
      <c r="K208" s="174"/>
      <c r="L208" s="174"/>
      <c r="M208" s="176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</row>
    <row r="209" spans="1:27" ht="15.75" customHeight="1" x14ac:dyDescent="0.25">
      <c r="A209" s="93"/>
      <c r="B209" s="93"/>
      <c r="C209" s="93"/>
      <c r="D209" s="174"/>
      <c r="E209" s="174"/>
      <c r="F209" s="174"/>
      <c r="G209" s="174"/>
      <c r="H209" s="174"/>
      <c r="I209" s="174"/>
      <c r="J209" s="174"/>
      <c r="K209" s="174"/>
      <c r="L209" s="174"/>
      <c r="M209" s="176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</row>
    <row r="210" spans="1:27" ht="15.75" customHeight="1" x14ac:dyDescent="0.25">
      <c r="A210" s="93"/>
      <c r="B210" s="93"/>
      <c r="C210" s="93"/>
      <c r="D210" s="174"/>
      <c r="E210" s="174"/>
      <c r="F210" s="174"/>
      <c r="G210" s="174"/>
      <c r="H210" s="174"/>
      <c r="I210" s="174"/>
      <c r="J210" s="174"/>
      <c r="K210" s="174"/>
      <c r="L210" s="174"/>
      <c r="M210" s="176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</row>
    <row r="211" spans="1:27" ht="15.75" customHeight="1" x14ac:dyDescent="0.25">
      <c r="A211" s="93"/>
      <c r="B211" s="93"/>
      <c r="C211" s="93"/>
      <c r="D211" s="174"/>
      <c r="E211" s="174"/>
      <c r="F211" s="174"/>
      <c r="G211" s="174"/>
      <c r="H211" s="174"/>
      <c r="I211" s="174"/>
      <c r="J211" s="174"/>
      <c r="K211" s="174"/>
      <c r="L211" s="174"/>
      <c r="M211" s="176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</row>
    <row r="212" spans="1:27" ht="15.75" customHeight="1" x14ac:dyDescent="0.25">
      <c r="A212" s="93"/>
      <c r="B212" s="93"/>
      <c r="C212" s="93"/>
      <c r="D212" s="174"/>
      <c r="E212" s="174"/>
      <c r="F212" s="174"/>
      <c r="G212" s="174"/>
      <c r="H212" s="174"/>
      <c r="I212" s="174"/>
      <c r="J212" s="174"/>
      <c r="K212" s="174"/>
      <c r="L212" s="174"/>
      <c r="M212" s="176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</row>
    <row r="213" spans="1:27" ht="15.75" customHeight="1" x14ac:dyDescent="0.25">
      <c r="A213" s="93"/>
      <c r="B213" s="93"/>
      <c r="C213" s="93"/>
      <c r="D213" s="174"/>
      <c r="E213" s="174"/>
      <c r="F213" s="174"/>
      <c r="G213" s="174"/>
      <c r="H213" s="174"/>
      <c r="I213" s="174"/>
      <c r="J213" s="174"/>
      <c r="K213" s="174"/>
      <c r="L213" s="174"/>
      <c r="M213" s="176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</row>
    <row r="214" spans="1:27" ht="15.75" customHeight="1" x14ac:dyDescent="0.25">
      <c r="A214" s="93"/>
      <c r="B214" s="93"/>
      <c r="C214" s="93"/>
      <c r="D214" s="174"/>
      <c r="E214" s="174"/>
      <c r="F214" s="174"/>
      <c r="G214" s="174"/>
      <c r="H214" s="174"/>
      <c r="I214" s="174"/>
      <c r="J214" s="174"/>
      <c r="K214" s="174"/>
      <c r="L214" s="174"/>
      <c r="M214" s="176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</row>
    <row r="215" spans="1:27" ht="15.75" customHeight="1" x14ac:dyDescent="0.25">
      <c r="A215" s="93"/>
      <c r="B215" s="93"/>
      <c r="C215" s="93"/>
      <c r="D215" s="174"/>
      <c r="E215" s="174"/>
      <c r="F215" s="174"/>
      <c r="G215" s="174"/>
      <c r="H215" s="174"/>
      <c r="I215" s="174"/>
      <c r="J215" s="174"/>
      <c r="K215" s="174"/>
      <c r="L215" s="174"/>
      <c r="M215" s="176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</row>
    <row r="216" spans="1:27" ht="15.75" customHeight="1" x14ac:dyDescent="0.25">
      <c r="A216" s="93"/>
      <c r="B216" s="93"/>
      <c r="C216" s="93"/>
      <c r="D216" s="174"/>
      <c r="E216" s="174"/>
      <c r="F216" s="174"/>
      <c r="G216" s="174"/>
      <c r="H216" s="174"/>
      <c r="I216" s="174"/>
      <c r="J216" s="174"/>
      <c r="K216" s="174"/>
      <c r="L216" s="174"/>
      <c r="M216" s="176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</row>
    <row r="217" spans="1:27" ht="15.75" customHeight="1" x14ac:dyDescent="0.25">
      <c r="A217" s="93"/>
      <c r="B217" s="93"/>
      <c r="C217" s="93"/>
      <c r="D217" s="174"/>
      <c r="E217" s="174"/>
      <c r="F217" s="174"/>
      <c r="G217" s="174"/>
      <c r="H217" s="174"/>
      <c r="I217" s="174"/>
      <c r="J217" s="174"/>
      <c r="K217" s="174"/>
      <c r="L217" s="174"/>
      <c r="M217" s="176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</row>
    <row r="218" spans="1:27" ht="15.75" customHeight="1" x14ac:dyDescent="0.25">
      <c r="A218" s="93"/>
      <c r="B218" s="93"/>
      <c r="C218" s="93"/>
      <c r="D218" s="174"/>
      <c r="E218" s="174"/>
      <c r="F218" s="174"/>
      <c r="G218" s="174"/>
      <c r="H218" s="174"/>
      <c r="I218" s="174"/>
      <c r="J218" s="174"/>
      <c r="K218" s="174"/>
      <c r="L218" s="174"/>
      <c r="M218" s="176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</row>
    <row r="219" spans="1:27" ht="15.75" customHeight="1" x14ac:dyDescent="0.25">
      <c r="A219" s="93"/>
      <c r="B219" s="93"/>
      <c r="C219" s="93"/>
      <c r="D219" s="174"/>
      <c r="E219" s="174"/>
      <c r="F219" s="174"/>
      <c r="G219" s="174"/>
      <c r="H219" s="174"/>
      <c r="I219" s="174"/>
      <c r="J219" s="174"/>
      <c r="K219" s="174"/>
      <c r="L219" s="174"/>
      <c r="M219" s="176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</row>
    <row r="220" spans="1:27" ht="15.75" customHeight="1" x14ac:dyDescent="0.25">
      <c r="A220" s="93"/>
      <c r="B220" s="93"/>
      <c r="C220" s="93"/>
      <c r="D220" s="174"/>
      <c r="E220" s="174"/>
      <c r="F220" s="174"/>
      <c r="G220" s="174"/>
      <c r="H220" s="174"/>
      <c r="I220" s="174"/>
      <c r="J220" s="174"/>
      <c r="K220" s="174"/>
      <c r="L220" s="174"/>
      <c r="M220" s="176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</row>
    <row r="221" spans="1:27" ht="15.75" customHeight="1" x14ac:dyDescent="0.25">
      <c r="A221" s="93"/>
      <c r="B221" s="93"/>
      <c r="C221" s="93"/>
      <c r="D221" s="174"/>
      <c r="E221" s="174"/>
      <c r="F221" s="174"/>
      <c r="G221" s="174"/>
      <c r="H221" s="174"/>
      <c r="I221" s="174"/>
      <c r="J221" s="174"/>
      <c r="K221" s="174"/>
      <c r="L221" s="174"/>
      <c r="M221" s="176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</row>
    <row r="222" spans="1:27" ht="15.75" customHeight="1" x14ac:dyDescent="0.25">
      <c r="A222" s="93"/>
      <c r="B222" s="93"/>
      <c r="C222" s="93"/>
      <c r="D222" s="174"/>
      <c r="E222" s="174"/>
      <c r="F222" s="174"/>
      <c r="G222" s="174"/>
      <c r="H222" s="174"/>
      <c r="I222" s="174"/>
      <c r="J222" s="174"/>
      <c r="K222" s="174"/>
      <c r="L222" s="174"/>
      <c r="M222" s="176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</row>
    <row r="223" spans="1:27" ht="15.75" customHeight="1" x14ac:dyDescent="0.25">
      <c r="A223" s="93"/>
      <c r="B223" s="93"/>
      <c r="C223" s="93"/>
      <c r="D223" s="174"/>
      <c r="E223" s="174"/>
      <c r="F223" s="174"/>
      <c r="G223" s="174"/>
      <c r="H223" s="174"/>
      <c r="I223" s="174"/>
      <c r="J223" s="174"/>
      <c r="K223" s="174"/>
      <c r="L223" s="174"/>
      <c r="M223" s="176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</row>
    <row r="224" spans="1:27" ht="15.75" customHeight="1" x14ac:dyDescent="0.25">
      <c r="A224" s="93"/>
      <c r="B224" s="93"/>
      <c r="C224" s="93"/>
      <c r="D224" s="174"/>
      <c r="E224" s="174"/>
      <c r="F224" s="174"/>
      <c r="G224" s="174"/>
      <c r="H224" s="174"/>
      <c r="I224" s="174"/>
      <c r="J224" s="174"/>
      <c r="K224" s="174"/>
      <c r="L224" s="174"/>
      <c r="M224" s="176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</row>
    <row r="225" spans="1:27" ht="15.75" customHeight="1" x14ac:dyDescent="0.25">
      <c r="A225" s="93"/>
      <c r="B225" s="93"/>
      <c r="C225" s="93"/>
      <c r="D225" s="174"/>
      <c r="E225" s="174"/>
      <c r="F225" s="174"/>
      <c r="G225" s="174"/>
      <c r="H225" s="174"/>
      <c r="I225" s="174"/>
      <c r="J225" s="174"/>
      <c r="K225" s="174"/>
      <c r="L225" s="174"/>
      <c r="M225" s="176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</row>
    <row r="226" spans="1:27" ht="15.75" customHeight="1" x14ac:dyDescent="0.25">
      <c r="A226" s="93"/>
      <c r="B226" s="93"/>
      <c r="C226" s="93"/>
      <c r="D226" s="174"/>
      <c r="E226" s="174"/>
      <c r="F226" s="174"/>
      <c r="G226" s="174"/>
      <c r="H226" s="174"/>
      <c r="I226" s="174"/>
      <c r="J226" s="174"/>
      <c r="K226" s="174"/>
      <c r="L226" s="174"/>
      <c r="M226" s="176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</row>
    <row r="227" spans="1:27" ht="15.75" customHeight="1" x14ac:dyDescent="0.25">
      <c r="A227" s="93"/>
      <c r="B227" s="93"/>
      <c r="C227" s="93"/>
      <c r="D227" s="174"/>
      <c r="E227" s="174"/>
      <c r="F227" s="174"/>
      <c r="G227" s="174"/>
      <c r="H227" s="174"/>
      <c r="I227" s="174"/>
      <c r="J227" s="174"/>
      <c r="K227" s="174"/>
      <c r="L227" s="174"/>
      <c r="M227" s="176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</row>
    <row r="228" spans="1:27" ht="15.75" customHeight="1" x14ac:dyDescent="0.25">
      <c r="A228" s="93"/>
      <c r="B228" s="93"/>
      <c r="C228" s="93"/>
      <c r="D228" s="174"/>
      <c r="E228" s="174"/>
      <c r="F228" s="174"/>
      <c r="G228" s="174"/>
      <c r="H228" s="174"/>
      <c r="I228" s="174"/>
      <c r="J228" s="174"/>
      <c r="K228" s="174"/>
      <c r="L228" s="174"/>
      <c r="M228" s="176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</row>
    <row r="229" spans="1:27" ht="15.75" customHeight="1" x14ac:dyDescent="0.25">
      <c r="A229" s="93"/>
      <c r="B229" s="93"/>
      <c r="C229" s="93"/>
      <c r="D229" s="174"/>
      <c r="E229" s="174"/>
      <c r="F229" s="174"/>
      <c r="G229" s="174"/>
      <c r="H229" s="174"/>
      <c r="I229" s="174"/>
      <c r="J229" s="174"/>
      <c r="K229" s="174"/>
      <c r="L229" s="174"/>
      <c r="M229" s="176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</row>
    <row r="230" spans="1:27" ht="15.75" customHeight="1" x14ac:dyDescent="0.25">
      <c r="A230" s="93"/>
      <c r="B230" s="93"/>
      <c r="C230" s="93"/>
      <c r="D230" s="174"/>
      <c r="E230" s="174"/>
      <c r="F230" s="174"/>
      <c r="G230" s="174"/>
      <c r="H230" s="174"/>
      <c r="I230" s="174"/>
      <c r="J230" s="174"/>
      <c r="K230" s="174"/>
      <c r="L230" s="174"/>
      <c r="M230" s="176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</row>
    <row r="231" spans="1:27" ht="15.75" customHeight="1" x14ac:dyDescent="0.25">
      <c r="A231" s="93"/>
      <c r="B231" s="93"/>
      <c r="C231" s="93"/>
      <c r="D231" s="174"/>
      <c r="E231" s="174"/>
      <c r="F231" s="174"/>
      <c r="G231" s="174"/>
      <c r="H231" s="174"/>
      <c r="I231" s="174"/>
      <c r="J231" s="174"/>
      <c r="K231" s="174"/>
      <c r="L231" s="174"/>
      <c r="M231" s="176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</row>
    <row r="232" spans="1:27" ht="15.75" customHeight="1" x14ac:dyDescent="0.25">
      <c r="A232" s="93"/>
      <c r="B232" s="93"/>
      <c r="C232" s="93"/>
      <c r="D232" s="174"/>
      <c r="E232" s="174"/>
      <c r="F232" s="174"/>
      <c r="G232" s="174"/>
      <c r="H232" s="174"/>
      <c r="I232" s="174"/>
      <c r="J232" s="174"/>
      <c r="K232" s="174"/>
      <c r="L232" s="174"/>
      <c r="M232" s="176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</row>
    <row r="233" spans="1:27" ht="15.75" customHeight="1" x14ac:dyDescent="0.25">
      <c r="A233" s="93"/>
      <c r="B233" s="93"/>
      <c r="C233" s="93"/>
      <c r="D233" s="174"/>
      <c r="E233" s="174"/>
      <c r="F233" s="174"/>
      <c r="G233" s="174"/>
      <c r="H233" s="174"/>
      <c r="I233" s="174"/>
      <c r="J233" s="174"/>
      <c r="K233" s="174"/>
      <c r="L233" s="174"/>
      <c r="M233" s="176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</row>
    <row r="234" spans="1:27" ht="15.75" customHeight="1" x14ac:dyDescent="0.25">
      <c r="A234" s="93"/>
      <c r="B234" s="93"/>
      <c r="C234" s="93"/>
      <c r="D234" s="174"/>
      <c r="E234" s="174"/>
      <c r="F234" s="174"/>
      <c r="G234" s="174"/>
      <c r="H234" s="174"/>
      <c r="I234" s="174"/>
      <c r="J234" s="174"/>
      <c r="K234" s="174"/>
      <c r="L234" s="174"/>
      <c r="M234" s="176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</row>
    <row r="235" spans="1:27" ht="15.75" customHeight="1" x14ac:dyDescent="0.25">
      <c r="A235" s="93"/>
      <c r="B235" s="93"/>
      <c r="C235" s="93"/>
      <c r="D235" s="174"/>
      <c r="E235" s="174"/>
      <c r="F235" s="174"/>
      <c r="G235" s="174"/>
      <c r="H235" s="174"/>
      <c r="I235" s="174"/>
      <c r="J235" s="174"/>
      <c r="K235" s="174"/>
      <c r="L235" s="174"/>
      <c r="M235" s="176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</row>
    <row r="236" spans="1:27" ht="15.75" customHeight="1" x14ac:dyDescent="0.25">
      <c r="A236" s="93"/>
      <c r="B236" s="93"/>
      <c r="C236" s="93"/>
      <c r="D236" s="174"/>
      <c r="E236" s="174"/>
      <c r="F236" s="174"/>
      <c r="G236" s="174"/>
      <c r="H236" s="174"/>
      <c r="I236" s="174"/>
      <c r="J236" s="174"/>
      <c r="K236" s="174"/>
      <c r="L236" s="174"/>
      <c r="M236" s="176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</row>
    <row r="237" spans="1:27" ht="15.75" customHeight="1" x14ac:dyDescent="0.25">
      <c r="A237" s="93"/>
      <c r="B237" s="93"/>
      <c r="C237" s="93"/>
      <c r="D237" s="174"/>
      <c r="E237" s="174"/>
      <c r="F237" s="174"/>
      <c r="G237" s="174"/>
      <c r="H237" s="174"/>
      <c r="I237" s="174"/>
      <c r="J237" s="174"/>
      <c r="K237" s="174"/>
      <c r="L237" s="174"/>
      <c r="M237" s="176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</row>
    <row r="238" spans="1:27" ht="15.75" customHeight="1" x14ac:dyDescent="0.25">
      <c r="A238" s="93"/>
      <c r="B238" s="93"/>
      <c r="C238" s="93"/>
      <c r="D238" s="174"/>
      <c r="E238" s="174"/>
      <c r="F238" s="174"/>
      <c r="G238" s="174"/>
      <c r="H238" s="174"/>
      <c r="I238" s="174"/>
      <c r="J238" s="174"/>
      <c r="K238" s="174"/>
      <c r="L238" s="174"/>
      <c r="M238" s="176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</row>
    <row r="239" spans="1:27" ht="15.75" customHeight="1" x14ac:dyDescent="0.25">
      <c r="A239" s="93"/>
      <c r="B239" s="93"/>
      <c r="C239" s="93"/>
      <c r="D239" s="174"/>
      <c r="E239" s="174"/>
      <c r="F239" s="174"/>
      <c r="G239" s="174"/>
      <c r="H239" s="174"/>
      <c r="I239" s="174"/>
      <c r="J239" s="174"/>
      <c r="K239" s="174"/>
      <c r="L239" s="174"/>
      <c r="M239" s="176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</row>
    <row r="240" spans="1:27" ht="15.75" customHeight="1" x14ac:dyDescent="0.25">
      <c r="A240" s="93"/>
      <c r="B240" s="93"/>
      <c r="C240" s="93"/>
      <c r="D240" s="174"/>
      <c r="E240" s="174"/>
      <c r="F240" s="174"/>
      <c r="G240" s="174"/>
      <c r="H240" s="174"/>
      <c r="I240" s="174"/>
      <c r="J240" s="174"/>
      <c r="K240" s="174"/>
      <c r="L240" s="174"/>
      <c r="M240" s="176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</row>
    <row r="241" spans="1:27" ht="15.75" customHeight="1" x14ac:dyDescent="0.25">
      <c r="A241" s="93"/>
      <c r="B241" s="93"/>
      <c r="C241" s="93"/>
      <c r="D241" s="174"/>
      <c r="E241" s="174"/>
      <c r="F241" s="174"/>
      <c r="G241" s="174"/>
      <c r="H241" s="174"/>
      <c r="I241" s="174"/>
      <c r="J241" s="174"/>
      <c r="K241" s="174"/>
      <c r="L241" s="174"/>
      <c r="M241" s="176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</row>
    <row r="242" spans="1:27" ht="15.75" customHeight="1" x14ac:dyDescent="0.25">
      <c r="A242" s="93"/>
      <c r="B242" s="93"/>
      <c r="C242" s="93"/>
      <c r="D242" s="174"/>
      <c r="E242" s="174"/>
      <c r="F242" s="174"/>
      <c r="G242" s="174"/>
      <c r="H242" s="174"/>
      <c r="I242" s="174"/>
      <c r="J242" s="174"/>
      <c r="K242" s="174"/>
      <c r="L242" s="174"/>
      <c r="M242" s="176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</row>
    <row r="243" spans="1:27" ht="15.75" customHeight="1" x14ac:dyDescent="0.25">
      <c r="A243" s="93"/>
      <c r="B243" s="93"/>
      <c r="C243" s="93"/>
      <c r="D243" s="174"/>
      <c r="E243" s="174"/>
      <c r="F243" s="174"/>
      <c r="G243" s="174"/>
      <c r="H243" s="174"/>
      <c r="I243" s="174"/>
      <c r="J243" s="174"/>
      <c r="K243" s="174"/>
      <c r="L243" s="174"/>
      <c r="M243" s="176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</row>
    <row r="244" spans="1:27" ht="15.75" customHeight="1" x14ac:dyDescent="0.25">
      <c r="A244" s="93"/>
      <c r="B244" s="93"/>
      <c r="C244" s="93"/>
      <c r="D244" s="174"/>
      <c r="E244" s="174"/>
      <c r="F244" s="174"/>
      <c r="G244" s="174"/>
      <c r="H244" s="174"/>
      <c r="I244" s="174"/>
      <c r="J244" s="174"/>
      <c r="K244" s="174"/>
      <c r="L244" s="174"/>
      <c r="M244" s="176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</row>
    <row r="245" spans="1:27" ht="15.75" customHeight="1" x14ac:dyDescent="0.25">
      <c r="A245" s="93"/>
      <c r="B245" s="93"/>
      <c r="C245" s="93"/>
      <c r="D245" s="174"/>
      <c r="E245" s="174"/>
      <c r="F245" s="174"/>
      <c r="G245" s="174"/>
      <c r="H245" s="174"/>
      <c r="I245" s="174"/>
      <c r="J245" s="174"/>
      <c r="K245" s="174"/>
      <c r="L245" s="174"/>
      <c r="M245" s="176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</row>
    <row r="246" spans="1:27" ht="15.75" customHeight="1" x14ac:dyDescent="0.25">
      <c r="A246" s="93"/>
      <c r="B246" s="93"/>
      <c r="C246" s="93"/>
      <c r="D246" s="174"/>
      <c r="E246" s="174"/>
      <c r="F246" s="174"/>
      <c r="G246" s="174"/>
      <c r="H246" s="174"/>
      <c r="I246" s="174"/>
      <c r="J246" s="174"/>
      <c r="K246" s="174"/>
      <c r="L246" s="174"/>
      <c r="M246" s="176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</row>
    <row r="247" spans="1:27" ht="15.75" customHeight="1" x14ac:dyDescent="0.25">
      <c r="A247" s="93"/>
      <c r="B247" s="93"/>
      <c r="C247" s="93"/>
      <c r="D247" s="174"/>
      <c r="E247" s="174"/>
      <c r="F247" s="174"/>
      <c r="G247" s="174"/>
      <c r="H247" s="174"/>
      <c r="I247" s="174"/>
      <c r="J247" s="174"/>
      <c r="K247" s="174"/>
      <c r="L247" s="174"/>
      <c r="M247" s="176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</row>
    <row r="248" spans="1:27" ht="15.75" customHeight="1" x14ac:dyDescent="0.25">
      <c r="A248" s="93"/>
      <c r="B248" s="93"/>
      <c r="C248" s="93"/>
      <c r="D248" s="174"/>
      <c r="E248" s="174"/>
      <c r="F248" s="174"/>
      <c r="G248" s="174"/>
      <c r="H248" s="174"/>
      <c r="I248" s="174"/>
      <c r="J248" s="174"/>
      <c r="K248" s="174"/>
      <c r="L248" s="174"/>
      <c r="M248" s="176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</row>
    <row r="249" spans="1:27" ht="15.75" customHeight="1" x14ac:dyDescent="0.25">
      <c r="A249" s="93"/>
      <c r="B249" s="93"/>
      <c r="C249" s="93"/>
      <c r="D249" s="174"/>
      <c r="E249" s="174"/>
      <c r="F249" s="174"/>
      <c r="G249" s="174"/>
      <c r="H249" s="174"/>
      <c r="I249" s="174"/>
      <c r="J249" s="174"/>
      <c r="K249" s="174"/>
      <c r="L249" s="174"/>
      <c r="M249" s="176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</row>
    <row r="250" spans="1:27" ht="15.75" customHeight="1" x14ac:dyDescent="0.25">
      <c r="A250" s="93"/>
      <c r="B250" s="93"/>
      <c r="C250" s="93"/>
      <c r="D250" s="174"/>
      <c r="E250" s="174"/>
      <c r="F250" s="174"/>
      <c r="G250" s="174"/>
      <c r="H250" s="174"/>
      <c r="I250" s="174"/>
      <c r="J250" s="174"/>
      <c r="K250" s="174"/>
      <c r="L250" s="174"/>
      <c r="M250" s="176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</row>
    <row r="251" spans="1:27" ht="15.75" customHeight="1" x14ac:dyDescent="0.25">
      <c r="A251" s="93"/>
      <c r="B251" s="93"/>
      <c r="C251" s="93"/>
      <c r="D251" s="174"/>
      <c r="E251" s="174"/>
      <c r="F251" s="174"/>
      <c r="G251" s="174"/>
      <c r="H251" s="174"/>
      <c r="I251" s="174"/>
      <c r="J251" s="174"/>
      <c r="K251" s="174"/>
      <c r="L251" s="174"/>
      <c r="M251" s="176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</row>
    <row r="252" spans="1:27" ht="15.75" customHeight="1" x14ac:dyDescent="0.25">
      <c r="A252" s="93"/>
      <c r="B252" s="93"/>
      <c r="C252" s="93"/>
      <c r="D252" s="174"/>
      <c r="E252" s="174"/>
      <c r="F252" s="174"/>
      <c r="G252" s="174"/>
      <c r="H252" s="174"/>
      <c r="I252" s="174"/>
      <c r="J252" s="174"/>
      <c r="K252" s="174"/>
      <c r="L252" s="174"/>
      <c r="M252" s="176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</row>
    <row r="253" spans="1:27" ht="15.75" customHeight="1" x14ac:dyDescent="0.25">
      <c r="A253" s="93"/>
      <c r="B253" s="93"/>
      <c r="C253" s="93"/>
      <c r="D253" s="174"/>
      <c r="E253" s="174"/>
      <c r="F253" s="174"/>
      <c r="G253" s="174"/>
      <c r="H253" s="174"/>
      <c r="I253" s="174"/>
      <c r="J253" s="174"/>
      <c r="K253" s="174"/>
      <c r="L253" s="174"/>
      <c r="M253" s="176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</row>
    <row r="254" spans="1:27" ht="15.75" customHeight="1" x14ac:dyDescent="0.25">
      <c r="A254" s="93"/>
      <c r="B254" s="93"/>
      <c r="C254" s="93"/>
      <c r="D254" s="174"/>
      <c r="E254" s="174"/>
      <c r="F254" s="174"/>
      <c r="G254" s="174"/>
      <c r="H254" s="174"/>
      <c r="I254" s="174"/>
      <c r="J254" s="174"/>
      <c r="K254" s="174"/>
      <c r="L254" s="174"/>
      <c r="M254" s="176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</row>
    <row r="255" spans="1:27" ht="15.75" customHeight="1" x14ac:dyDescent="0.25">
      <c r="A255" s="93"/>
      <c r="B255" s="93"/>
      <c r="C255" s="93"/>
      <c r="D255" s="174"/>
      <c r="E255" s="174"/>
      <c r="F255" s="174"/>
      <c r="G255" s="174"/>
      <c r="H255" s="174"/>
      <c r="I255" s="174"/>
      <c r="J255" s="174"/>
      <c r="K255" s="174"/>
      <c r="L255" s="174"/>
      <c r="M255" s="176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</row>
    <row r="256" spans="1:27" ht="15.75" customHeight="1" x14ac:dyDescent="0.25">
      <c r="A256" s="93"/>
      <c r="B256" s="93"/>
      <c r="C256" s="93"/>
      <c r="D256" s="174"/>
      <c r="E256" s="174"/>
      <c r="F256" s="174"/>
      <c r="G256" s="174"/>
      <c r="H256" s="174"/>
      <c r="I256" s="174"/>
      <c r="J256" s="174"/>
      <c r="K256" s="174"/>
      <c r="L256" s="174"/>
      <c r="M256" s="176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</row>
    <row r="257" spans="1:27" ht="15.75" customHeight="1" x14ac:dyDescent="0.25">
      <c r="A257" s="93"/>
      <c r="B257" s="93"/>
      <c r="C257" s="93"/>
      <c r="D257" s="174"/>
      <c r="E257" s="174"/>
      <c r="F257" s="174"/>
      <c r="G257" s="174"/>
      <c r="H257" s="174"/>
      <c r="I257" s="174"/>
      <c r="J257" s="174"/>
      <c r="K257" s="174"/>
      <c r="L257" s="174"/>
      <c r="M257" s="176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</row>
    <row r="258" spans="1:27" ht="15.75" customHeight="1" x14ac:dyDescent="0.25">
      <c r="A258" s="93"/>
      <c r="B258" s="93"/>
      <c r="C258" s="93"/>
      <c r="D258" s="174"/>
      <c r="E258" s="174"/>
      <c r="F258" s="174"/>
      <c r="G258" s="174"/>
      <c r="H258" s="174"/>
      <c r="I258" s="174"/>
      <c r="J258" s="174"/>
      <c r="K258" s="174"/>
      <c r="L258" s="174"/>
      <c r="M258" s="176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</row>
    <row r="259" spans="1:27" ht="15.75" customHeight="1" x14ac:dyDescent="0.25">
      <c r="A259" s="93"/>
      <c r="B259" s="93"/>
      <c r="C259" s="93"/>
      <c r="D259" s="174"/>
      <c r="E259" s="174"/>
      <c r="F259" s="174"/>
      <c r="G259" s="174"/>
      <c r="H259" s="174"/>
      <c r="I259" s="174"/>
      <c r="J259" s="174"/>
      <c r="K259" s="174"/>
      <c r="L259" s="174"/>
      <c r="M259" s="176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</row>
    <row r="260" spans="1:27" ht="15.75" customHeight="1" x14ac:dyDescent="0.25">
      <c r="A260" s="93"/>
      <c r="B260" s="93"/>
      <c r="C260" s="93"/>
      <c r="D260" s="174"/>
      <c r="E260" s="174"/>
      <c r="F260" s="174"/>
      <c r="G260" s="174"/>
      <c r="H260" s="174"/>
      <c r="I260" s="174"/>
      <c r="J260" s="174"/>
      <c r="K260" s="174"/>
      <c r="L260" s="174"/>
      <c r="M260" s="176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</row>
    <row r="261" spans="1:27" ht="15.75" customHeight="1" x14ac:dyDescent="0.25">
      <c r="A261" s="93"/>
      <c r="B261" s="93"/>
      <c r="C261" s="93"/>
      <c r="D261" s="174"/>
      <c r="E261" s="174"/>
      <c r="F261" s="174"/>
      <c r="G261" s="174"/>
      <c r="H261" s="174"/>
      <c r="I261" s="174"/>
      <c r="J261" s="174"/>
      <c r="K261" s="174"/>
      <c r="L261" s="174"/>
      <c r="M261" s="176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</row>
    <row r="262" spans="1:27" ht="15.75" customHeight="1" x14ac:dyDescent="0.25">
      <c r="A262" s="93"/>
      <c r="B262" s="93"/>
      <c r="C262" s="93"/>
      <c r="D262" s="174"/>
      <c r="E262" s="174"/>
      <c r="F262" s="174"/>
      <c r="G262" s="174"/>
      <c r="H262" s="174"/>
      <c r="I262" s="174"/>
      <c r="J262" s="174"/>
      <c r="K262" s="174"/>
      <c r="L262" s="174"/>
      <c r="M262" s="176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</row>
    <row r="263" spans="1:27" ht="15.75" customHeight="1" x14ac:dyDescent="0.25">
      <c r="A263" s="93"/>
      <c r="B263" s="93"/>
      <c r="C263" s="93"/>
      <c r="D263" s="174"/>
      <c r="E263" s="174"/>
      <c r="F263" s="174"/>
      <c r="G263" s="174"/>
      <c r="H263" s="174"/>
      <c r="I263" s="174"/>
      <c r="J263" s="174"/>
      <c r="K263" s="174"/>
      <c r="L263" s="174"/>
      <c r="M263" s="176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</row>
    <row r="264" spans="1:27" ht="15.75" customHeight="1" x14ac:dyDescent="0.25">
      <c r="A264" s="93"/>
      <c r="B264" s="93"/>
      <c r="C264" s="93"/>
      <c r="D264" s="174"/>
      <c r="E264" s="174"/>
      <c r="F264" s="174"/>
      <c r="G264" s="174"/>
      <c r="H264" s="174"/>
      <c r="I264" s="174"/>
      <c r="J264" s="174"/>
      <c r="K264" s="174"/>
      <c r="L264" s="174"/>
      <c r="M264" s="176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</row>
    <row r="265" spans="1:27" ht="15.75" customHeight="1" x14ac:dyDescent="0.25">
      <c r="A265" s="93"/>
      <c r="B265" s="93"/>
      <c r="C265" s="93"/>
      <c r="D265" s="174"/>
      <c r="E265" s="174"/>
      <c r="F265" s="174"/>
      <c r="G265" s="174"/>
      <c r="H265" s="174"/>
      <c r="I265" s="174"/>
      <c r="J265" s="174"/>
      <c r="K265" s="174"/>
      <c r="L265" s="174"/>
      <c r="M265" s="176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</row>
    <row r="266" spans="1:27" ht="15.75" customHeight="1" x14ac:dyDescent="0.25">
      <c r="A266" s="93"/>
      <c r="B266" s="93"/>
      <c r="C266" s="93"/>
      <c r="D266" s="174"/>
      <c r="E266" s="174"/>
      <c r="F266" s="174"/>
      <c r="G266" s="174"/>
      <c r="H266" s="174"/>
      <c r="I266" s="174"/>
      <c r="J266" s="174"/>
      <c r="K266" s="174"/>
      <c r="L266" s="174"/>
      <c r="M266" s="176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</row>
    <row r="267" spans="1:27" ht="15.75" customHeight="1" x14ac:dyDescent="0.25">
      <c r="A267" s="93"/>
      <c r="B267" s="93"/>
      <c r="C267" s="93"/>
      <c r="D267" s="174"/>
      <c r="E267" s="174"/>
      <c r="F267" s="174"/>
      <c r="G267" s="174"/>
      <c r="H267" s="174"/>
      <c r="I267" s="174"/>
      <c r="J267" s="174"/>
      <c r="K267" s="174"/>
      <c r="L267" s="174"/>
      <c r="M267" s="176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</row>
    <row r="268" spans="1:27" ht="15.75" customHeight="1" x14ac:dyDescent="0.25">
      <c r="A268" s="93"/>
      <c r="B268" s="93"/>
      <c r="C268" s="93"/>
      <c r="D268" s="174"/>
      <c r="E268" s="174"/>
      <c r="F268" s="174"/>
      <c r="G268" s="174"/>
      <c r="H268" s="174"/>
      <c r="I268" s="174"/>
      <c r="J268" s="174"/>
      <c r="K268" s="174"/>
      <c r="L268" s="174"/>
      <c r="M268" s="176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</row>
    <row r="269" spans="1:27" ht="15.75" customHeight="1" x14ac:dyDescent="0.25">
      <c r="A269" s="93"/>
      <c r="B269" s="93"/>
      <c r="C269" s="93"/>
      <c r="D269" s="174"/>
      <c r="E269" s="174"/>
      <c r="F269" s="174"/>
      <c r="G269" s="174"/>
      <c r="H269" s="174"/>
      <c r="I269" s="174"/>
      <c r="J269" s="174"/>
      <c r="K269" s="174"/>
      <c r="L269" s="174"/>
      <c r="M269" s="176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</row>
    <row r="270" spans="1:27" ht="15.75" customHeight="1" x14ac:dyDescent="0.25">
      <c r="A270" s="93"/>
      <c r="B270" s="93"/>
      <c r="C270" s="93"/>
      <c r="D270" s="174"/>
      <c r="E270" s="174"/>
      <c r="F270" s="174"/>
      <c r="G270" s="174"/>
      <c r="H270" s="174"/>
      <c r="I270" s="174"/>
      <c r="J270" s="174"/>
      <c r="K270" s="174"/>
      <c r="L270" s="174"/>
      <c r="M270" s="176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</row>
    <row r="271" spans="1:27" ht="15.75" customHeight="1" x14ac:dyDescent="0.25">
      <c r="A271" s="93"/>
      <c r="B271" s="93"/>
      <c r="C271" s="93"/>
      <c r="D271" s="174"/>
      <c r="E271" s="174"/>
      <c r="F271" s="174"/>
      <c r="G271" s="174"/>
      <c r="H271" s="174"/>
      <c r="I271" s="174"/>
      <c r="J271" s="174"/>
      <c r="K271" s="174"/>
      <c r="L271" s="174"/>
      <c r="M271" s="176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</row>
    <row r="272" spans="1:27" ht="15.75" customHeight="1" x14ac:dyDescent="0.25">
      <c r="A272" s="93"/>
      <c r="B272" s="93"/>
      <c r="C272" s="93"/>
      <c r="D272" s="174"/>
      <c r="E272" s="174"/>
      <c r="F272" s="174"/>
      <c r="G272" s="174"/>
      <c r="H272" s="174"/>
      <c r="I272" s="174"/>
      <c r="J272" s="174"/>
      <c r="K272" s="174"/>
      <c r="L272" s="174"/>
      <c r="M272" s="176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</row>
    <row r="273" spans="1:27" ht="15.75" customHeight="1" x14ac:dyDescent="0.25">
      <c r="A273" s="93"/>
      <c r="B273" s="93"/>
      <c r="C273" s="93"/>
      <c r="D273" s="174"/>
      <c r="E273" s="174"/>
      <c r="F273" s="174"/>
      <c r="G273" s="174"/>
      <c r="H273" s="174"/>
      <c r="I273" s="174"/>
      <c r="J273" s="174"/>
      <c r="K273" s="174"/>
      <c r="L273" s="174"/>
      <c r="M273" s="176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</row>
    <row r="274" spans="1:27" ht="15.75" customHeight="1" x14ac:dyDescent="0.25">
      <c r="A274" s="93"/>
      <c r="B274" s="93"/>
      <c r="C274" s="93"/>
      <c r="D274" s="174"/>
      <c r="E274" s="174"/>
      <c r="F274" s="174"/>
      <c r="G274" s="174"/>
      <c r="H274" s="174"/>
      <c r="I274" s="174"/>
      <c r="J274" s="174"/>
      <c r="K274" s="174"/>
      <c r="L274" s="174"/>
      <c r="M274" s="176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</row>
    <row r="275" spans="1:27" ht="15.75" customHeight="1" x14ac:dyDescent="0.25">
      <c r="A275" s="93"/>
      <c r="B275" s="93"/>
      <c r="C275" s="93"/>
      <c r="D275" s="174"/>
      <c r="E275" s="174"/>
      <c r="F275" s="174"/>
      <c r="G275" s="174"/>
      <c r="H275" s="174"/>
      <c r="I275" s="174"/>
      <c r="J275" s="174"/>
      <c r="K275" s="174"/>
      <c r="L275" s="174"/>
      <c r="M275" s="176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</row>
    <row r="276" spans="1:27" ht="15.75" customHeight="1" x14ac:dyDescent="0.25">
      <c r="A276" s="93"/>
      <c r="B276" s="93"/>
      <c r="C276" s="93"/>
      <c r="D276" s="174"/>
      <c r="E276" s="174"/>
      <c r="F276" s="174"/>
      <c r="G276" s="174"/>
      <c r="H276" s="174"/>
      <c r="I276" s="174"/>
      <c r="J276" s="174"/>
      <c r="K276" s="174"/>
      <c r="L276" s="174"/>
      <c r="M276" s="176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</row>
    <row r="277" spans="1:27" ht="15.75" customHeight="1" x14ac:dyDescent="0.25">
      <c r="A277" s="93"/>
      <c r="B277" s="93"/>
      <c r="C277" s="93"/>
      <c r="D277" s="174"/>
      <c r="E277" s="174"/>
      <c r="F277" s="174"/>
      <c r="G277" s="174"/>
      <c r="H277" s="174"/>
      <c r="I277" s="174"/>
      <c r="J277" s="174"/>
      <c r="K277" s="174"/>
      <c r="L277" s="174"/>
      <c r="M277" s="176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</row>
    <row r="278" spans="1:27" ht="15.75" customHeight="1" x14ac:dyDescent="0.25">
      <c r="A278" s="93"/>
      <c r="B278" s="93"/>
      <c r="C278" s="93"/>
      <c r="D278" s="174"/>
      <c r="E278" s="174"/>
      <c r="F278" s="174"/>
      <c r="G278" s="174"/>
      <c r="H278" s="174"/>
      <c r="I278" s="174"/>
      <c r="J278" s="174"/>
      <c r="K278" s="174"/>
      <c r="L278" s="174"/>
      <c r="M278" s="176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</row>
    <row r="279" spans="1:27" ht="15.75" customHeight="1" x14ac:dyDescent="0.25">
      <c r="A279" s="93"/>
      <c r="B279" s="93"/>
      <c r="C279" s="93"/>
      <c r="D279" s="174"/>
      <c r="E279" s="174"/>
      <c r="F279" s="174"/>
      <c r="G279" s="174"/>
      <c r="H279" s="174"/>
      <c r="I279" s="174"/>
      <c r="J279" s="174"/>
      <c r="K279" s="174"/>
      <c r="L279" s="174"/>
      <c r="M279" s="176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</row>
    <row r="280" spans="1:27" ht="15.75" customHeight="1" x14ac:dyDescent="0.25">
      <c r="A280" s="93"/>
      <c r="B280" s="93"/>
      <c r="C280" s="93"/>
      <c r="D280" s="174"/>
      <c r="E280" s="174"/>
      <c r="F280" s="174"/>
      <c r="G280" s="174"/>
      <c r="H280" s="174"/>
      <c r="I280" s="174"/>
      <c r="J280" s="174"/>
      <c r="K280" s="174"/>
      <c r="L280" s="174"/>
      <c r="M280" s="176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</row>
    <row r="281" spans="1:27" ht="15.75" customHeight="1" x14ac:dyDescent="0.25">
      <c r="A281" s="93"/>
      <c r="B281" s="93"/>
      <c r="C281" s="93"/>
      <c r="D281" s="174"/>
      <c r="E281" s="174"/>
      <c r="F281" s="174"/>
      <c r="G281" s="174"/>
      <c r="H281" s="174"/>
      <c r="I281" s="174"/>
      <c r="J281" s="174"/>
      <c r="K281" s="174"/>
      <c r="L281" s="174"/>
      <c r="M281" s="176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</row>
    <row r="282" spans="1:27" ht="15.75" customHeight="1" x14ac:dyDescent="0.25">
      <c r="A282" s="93"/>
      <c r="B282" s="93"/>
      <c r="C282" s="93"/>
      <c r="D282" s="174"/>
      <c r="E282" s="174"/>
      <c r="F282" s="174"/>
      <c r="G282" s="174"/>
      <c r="H282" s="174"/>
      <c r="I282" s="174"/>
      <c r="J282" s="174"/>
      <c r="K282" s="174"/>
      <c r="L282" s="174"/>
      <c r="M282" s="176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</row>
    <row r="283" spans="1:27" ht="15.75" customHeight="1" x14ac:dyDescent="0.25">
      <c r="A283" s="93"/>
      <c r="B283" s="93"/>
      <c r="C283" s="93"/>
      <c r="D283" s="174"/>
      <c r="E283" s="174"/>
      <c r="F283" s="174"/>
      <c r="G283" s="174"/>
      <c r="H283" s="174"/>
      <c r="I283" s="174"/>
      <c r="J283" s="174"/>
      <c r="K283" s="174"/>
      <c r="L283" s="174"/>
      <c r="M283" s="176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</row>
    <row r="284" spans="1:27" ht="15.75" customHeight="1" x14ac:dyDescent="0.25">
      <c r="A284" s="93"/>
      <c r="B284" s="93"/>
      <c r="C284" s="93"/>
      <c r="D284" s="174"/>
      <c r="E284" s="174"/>
      <c r="F284" s="174"/>
      <c r="G284" s="174"/>
      <c r="H284" s="174"/>
      <c r="I284" s="174"/>
      <c r="J284" s="174"/>
      <c r="K284" s="174"/>
      <c r="L284" s="174"/>
      <c r="M284" s="176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</row>
    <row r="285" spans="1:27" ht="15.75" customHeight="1" x14ac:dyDescent="0.25">
      <c r="A285" s="93"/>
      <c r="B285" s="93"/>
      <c r="C285" s="93"/>
      <c r="D285" s="174"/>
      <c r="E285" s="174"/>
      <c r="F285" s="174"/>
      <c r="G285" s="174"/>
      <c r="H285" s="174"/>
      <c r="I285" s="174"/>
      <c r="J285" s="174"/>
      <c r="K285" s="174"/>
      <c r="L285" s="174"/>
      <c r="M285" s="176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</row>
    <row r="286" spans="1:27" ht="15.75" customHeight="1" x14ac:dyDescent="0.2"/>
    <row r="287" spans="1:27" ht="15.75" customHeight="1" x14ac:dyDescent="0.2"/>
    <row r="288" spans="1:27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7">
    <mergeCell ref="A82:A84"/>
    <mergeCell ref="A85:C85"/>
    <mergeCell ref="A28:A34"/>
    <mergeCell ref="A35:A42"/>
    <mergeCell ref="A43:A51"/>
    <mergeCell ref="A52:A57"/>
    <mergeCell ref="A58:A64"/>
    <mergeCell ref="A65:A71"/>
    <mergeCell ref="A72:A81"/>
    <mergeCell ref="L65:L71"/>
    <mergeCell ref="L72:L81"/>
    <mergeCell ref="L82:L84"/>
    <mergeCell ref="H8:I8"/>
    <mergeCell ref="G9:G10"/>
    <mergeCell ref="H9:I9"/>
    <mergeCell ref="L11:L18"/>
    <mergeCell ref="L19:L27"/>
    <mergeCell ref="L28:L34"/>
    <mergeCell ref="L35:L42"/>
    <mergeCell ref="A11:A18"/>
    <mergeCell ref="A19:A27"/>
    <mergeCell ref="L43:L51"/>
    <mergeCell ref="L52:L57"/>
    <mergeCell ref="L58:L64"/>
    <mergeCell ref="A8:A10"/>
    <mergeCell ref="B8:B10"/>
    <mergeCell ref="K9:K10"/>
    <mergeCell ref="C8:C10"/>
    <mergeCell ref="D8:F8"/>
    <mergeCell ref="D9:D10"/>
    <mergeCell ref="E9:E10"/>
    <mergeCell ref="F9:F10"/>
    <mergeCell ref="A1:L1"/>
    <mergeCell ref="A2:L2"/>
    <mergeCell ref="A3:L3"/>
    <mergeCell ref="A4:L4"/>
    <mergeCell ref="A5:L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FORMATO MALLA</vt:lpstr>
      <vt:lpstr>TRAB-ESTUD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Hannas</dc:creator>
  <cp:lastModifiedBy>ITP</cp:lastModifiedBy>
  <dcterms:created xsi:type="dcterms:W3CDTF">2015-03-19T01:46:58Z</dcterms:created>
  <dcterms:modified xsi:type="dcterms:W3CDTF">2023-05-18T04:04:31Z</dcterms:modified>
</cp:coreProperties>
</file>